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60"/>
  </bookViews>
  <sheets>
    <sheet name="Sheet1" sheetId="1" r:id="rId1"/>
    <sheet name="Sheet2" sheetId="2" r:id="rId2"/>
  </sheets>
  <definedNames>
    <definedName name="_xlnm._FilterDatabase" localSheetId="0" hidden="1">Sheet1!$A$4:$X$540</definedName>
  </definedNames>
  <calcPr calcId="144525"/>
</workbook>
</file>

<file path=xl/comments1.xml><?xml version="1.0" encoding="utf-8"?>
<comments xmlns="http://schemas.openxmlformats.org/spreadsheetml/2006/main">
  <authors>
    <author>Administrator</author>
  </authors>
  <commentList>
    <comment ref="I167" authorId="0">
      <text>
        <r>
          <rPr>
            <b/>
            <sz val="22"/>
            <rFont val="宋体"/>
            <charset val="134"/>
          </rPr>
          <t>Administrator:</t>
        </r>
        <r>
          <rPr>
            <sz val="9"/>
            <rFont val="宋体"/>
            <charset val="134"/>
          </rPr>
          <t xml:space="preserve">
</t>
        </r>
        <r>
          <rPr>
            <sz val="22"/>
            <rFont val="宋体"/>
            <charset val="134"/>
          </rPr>
          <t>地坪7000平米，80一90元一平米。服务中心2000一平米，交易市场采购棚120元左右，消防、供水、排水等、沙盘等附属。</t>
        </r>
      </text>
    </comment>
    <comment ref="I192" authorId="0">
      <text>
        <r>
          <rPr>
            <b/>
            <sz val="9"/>
            <rFont val="宋体"/>
            <charset val="134"/>
          </rPr>
          <t>Administrator:</t>
        </r>
        <r>
          <rPr>
            <sz val="9"/>
            <rFont val="宋体"/>
            <charset val="134"/>
          </rPr>
          <t xml:space="preserve">
流沙地，施工难度大，换填比较深，70公分。造价高</t>
        </r>
      </text>
    </comment>
  </commentList>
</comments>
</file>

<file path=xl/sharedStrings.xml><?xml version="1.0" encoding="utf-8"?>
<sst xmlns="http://schemas.openxmlformats.org/spreadsheetml/2006/main" count="6742" uniqueCount="2723">
  <si>
    <t>附件：</t>
  </si>
  <si>
    <t>霍尔果斯市2025年度财政衔接推进乡村振兴补助资金项目库备案表</t>
  </si>
  <si>
    <t>项目序号</t>
  </si>
  <si>
    <t>项目库编号</t>
  </si>
  <si>
    <t>项目名称</t>
  </si>
  <si>
    <t>项目类别</t>
  </si>
  <si>
    <t>项目子类型</t>
  </si>
  <si>
    <t>建设性质</t>
  </si>
  <si>
    <t>实施地点</t>
  </si>
  <si>
    <t>主要建设内容</t>
  </si>
  <si>
    <t>建设单位</t>
  </si>
  <si>
    <t>建设规模</t>
  </si>
  <si>
    <t>资金规模</t>
  </si>
  <si>
    <t>资金来源（万元）</t>
  </si>
  <si>
    <t>项目主管部门</t>
  </si>
  <si>
    <t>责任人</t>
  </si>
  <si>
    <t>绩效目标</t>
  </si>
  <si>
    <t>入库
时间</t>
  </si>
  <si>
    <t>审批
文号</t>
  </si>
  <si>
    <t>中央衔接资金</t>
  </si>
  <si>
    <t>自治区衔接资金</t>
  </si>
  <si>
    <t>其他涉农整合资金</t>
  </si>
  <si>
    <t>地方政府债券资金</t>
  </si>
  <si>
    <t>其他资金</t>
  </si>
  <si>
    <t>伊犁州合计</t>
  </si>
  <si>
    <t>察布查尔县合计</t>
  </si>
  <si>
    <t>察县</t>
  </si>
  <si>
    <t>CBCE0001</t>
  </si>
  <si>
    <t>察布查尔县坎乡格拉村木粪污一体化建设项目</t>
  </si>
  <si>
    <t>乡村建设行动</t>
  </si>
  <si>
    <t>农村污水治理</t>
  </si>
  <si>
    <t>新建</t>
  </si>
  <si>
    <t>格拉木村</t>
  </si>
  <si>
    <t>建设内容：污水管网8公里及污水处理站1座。</t>
  </si>
  <si>
    <t>公里</t>
  </si>
  <si>
    <t>农业农村局</t>
  </si>
  <si>
    <t>马国石</t>
  </si>
  <si>
    <t>有效提高水资源的利用率。并对林地用水进行了有效管理。</t>
  </si>
  <si>
    <t>CBCE0002</t>
  </si>
  <si>
    <t>察布查尔县坎乡格拉木村农田基础设施建设项目</t>
  </si>
  <si>
    <t>村容村貌提升</t>
  </si>
  <si>
    <t>村庄修建14公里U型渠建设（40渠），4公里砂石路（路面宽5米）</t>
  </si>
  <si>
    <t>保障了村内农业的发展，提高了经济效率。</t>
  </si>
  <si>
    <t>CBCE0003</t>
  </si>
  <si>
    <t>坎乡苏阿苏村村组主干油面铺设建设项目</t>
  </si>
  <si>
    <t>农村道路建设</t>
  </si>
  <si>
    <t>苏阿苏村</t>
  </si>
  <si>
    <t>主要施工内容：新建道路，包括主街道总长度为1650米，宽度6米,加主街两侧道路沿石，居民巷道1400米、宽度5米。</t>
  </si>
  <si>
    <t>米</t>
  </si>
  <si>
    <t>改善村民生活环境，提高村民的生活水平。</t>
  </si>
  <si>
    <t>CBCE0004</t>
  </si>
  <si>
    <t>察布查尔县坎乡苏阿苏村牧道扩路建设项目</t>
  </si>
  <si>
    <t>建设内容：重新扩宽21公里牧道</t>
  </si>
  <si>
    <t>有力改善牧民放牧、转场的安全问题。</t>
  </si>
  <si>
    <t>CBCE0005</t>
  </si>
  <si>
    <t>察布查尔县坎乡苏阿苏村安全饮水管网建设项目</t>
  </si>
  <si>
    <t>巩固三保障成果</t>
  </si>
  <si>
    <t>农村饮水安全巩固提升</t>
  </si>
  <si>
    <t>建设内容：新建12公里主管道（160管网）、村庄巷道配套入户管网及配套附属建筑物，其中砖砌闸阀井，砖砌排水井等设施。</t>
  </si>
  <si>
    <t>解决苏阿苏村安全饮水问题，苏阿苏现有管网是2012年自建的，PVC管线。</t>
  </si>
  <si>
    <t>CBCE0006</t>
  </si>
  <si>
    <t>坎乡库勒特克其村村组道路建设项目</t>
  </si>
  <si>
    <t>库勒特克其村</t>
  </si>
  <si>
    <t>新建柏油路8公里及配套桥涵</t>
  </si>
  <si>
    <t>提升我村道路变化改变我村人居环境改变我村面貌，提升道路安全行人安全出现，吸引我村旅游发展，解决群众因道路损毁拉粮困难等问题，提高群众满意率。</t>
  </si>
  <si>
    <t>CBCE0007</t>
  </si>
  <si>
    <t>察布查尔锡伯自治县坎乡库勒特克其村基础设施建设项目</t>
  </si>
  <si>
    <t>新建3.5公里村庄防渗渠及桥涵配套设施。新建人行道硬化26000平方，路沿石长2000m，</t>
  </si>
  <si>
    <t>该项目能够有效的提升农田灌溉水平，提高群众收入，加宽桥涵提升水的利用率。</t>
  </si>
  <si>
    <t>CBCE0008</t>
  </si>
  <si>
    <t>坎乡库勒特克其村农机大院建设项目</t>
  </si>
  <si>
    <t>新建农村农机大院3500㎡、地面硬化，维修保养车间1000平方，办3公室60平方，卫生厕所30平方，洗车房500平方，围墙，库房等</t>
  </si>
  <si>
    <t>平方米</t>
  </si>
  <si>
    <t>因我村农业机械多，大型机械金不了院，农机露天停放，占用道路，存在偷盗和不安全，影响村容村貌，便于维修，给我村治安，村庄面貌，村集体经济增收。</t>
  </si>
  <si>
    <t>CBCE0009</t>
  </si>
  <si>
    <t>坎乡库勒特克其村污水处理项目</t>
  </si>
  <si>
    <t>新建17公里排水管道、排水检查井620座，出户管4.5公里；新建规模为100m³/d的一体化污水处理设备一套，100m³/d调节池一座、设备间一座；100m³/d的化粪池一座及道路环境恢复。</t>
  </si>
  <si>
    <t>加强村级基础设施建设，改善人居环境，为乡村振兴打下坚实基础。</t>
  </si>
  <si>
    <t>CBCE0010</t>
  </si>
  <si>
    <t>坎乡坎村、阿拉尔村粪污一体化建设项目（一期）</t>
  </si>
  <si>
    <t>坎村、阿拉尔村</t>
  </si>
  <si>
    <t>阿拉尔全村改造污水管网主街道总计长度14公里，背街巷道32公里；
坎村改造污水管线715线主街道（1.3 ）公里，巷道（ 15.75 ）公里，及污水配套设施。
配套日处理500方污水处理站2座（包含设备）、检查井500个、</t>
  </si>
  <si>
    <t>实施乡村振兴战略，增加人民群众生活福祉。</t>
  </si>
  <si>
    <t>CBCE0011</t>
  </si>
  <si>
    <t>坎乡坎村山水庭院引水工程</t>
  </si>
  <si>
    <t>坎村</t>
  </si>
  <si>
    <t>总长度13公里抗渗渠。建设2000方蓄水池，长25米、宽24米  高4.5米，变压器一套 水泵等配套管网机电。</t>
  </si>
  <si>
    <t>改善村民生活环境，保障居民庭院用水紧张问题。</t>
  </si>
  <si>
    <t>CBCE0012</t>
  </si>
  <si>
    <t>察布查尔县坎乡坎村人居环境改善项目</t>
  </si>
  <si>
    <t>新建坎村村庄内道路两侧水渠16.8公里</t>
  </si>
  <si>
    <t>改善了当地人居环境，提高了村容村貌，加大院屋改造工程，发展庭院经济，增加群众收入。</t>
  </si>
  <si>
    <t>CBCE0013</t>
  </si>
  <si>
    <t>坎乡坎村村组道路油面铺设工程</t>
  </si>
  <si>
    <t>新建坎村村庄道路罩面13公里。</t>
  </si>
  <si>
    <t>CBCE0014</t>
  </si>
  <si>
    <t>坎村村庄内防洪渠提升改造项目</t>
  </si>
  <si>
    <t>修缮坎乡友好路南五巷至小渠路洪水冲毁路段及各巷道水渠6公里及桥涵配套附属设施。</t>
  </si>
  <si>
    <t>CBCE0015</t>
  </si>
  <si>
    <t>坎乡齐格勒克村稻田养殖基地项目</t>
  </si>
  <si>
    <t>产业发展</t>
  </si>
  <si>
    <t>水产养殖业发展</t>
  </si>
  <si>
    <t>齐格勒克村</t>
  </si>
  <si>
    <t>1400亩稻田蟹养殖基地，60平米饲料储存室，监控设备10个，通往核心区4公里道路，周边围栏及养殖围栏共30公里、道路、电力、土地平整等配套附属设施。</t>
  </si>
  <si>
    <t>保障了村内经济的发展，提高了经济效率，同时也增加了就业岗位。提升了村集体收入。</t>
  </si>
  <si>
    <t>CBCE0016</t>
  </si>
  <si>
    <t>坎乡齐格勒克村基础设施建设项目</t>
  </si>
  <si>
    <t>新修沥青道路12.5km，宽度3m/4m及沿线涵洞。新建5公里防渗渠、入户桥70个</t>
  </si>
  <si>
    <t>使当地村民的出行更加方便。农贸物质运输也更加便利。推动了当地经济发展。</t>
  </si>
  <si>
    <t>CBCE0017</t>
  </si>
  <si>
    <t>坎乡齐格勒克村农田基础设施建设项目</t>
  </si>
  <si>
    <t>小型农田水利设施建设</t>
  </si>
  <si>
    <t>新建防渗渠9.5公里、农田道路砂石化10.5公里，沿线涵洞125个。</t>
  </si>
  <si>
    <t>CBCE0018</t>
  </si>
  <si>
    <t>坎乡杏花村村庄道路建设项目</t>
  </si>
  <si>
    <t>杏花村</t>
  </si>
  <si>
    <t>新修宽度4米的柏油路7公里及桥涵配套附属设施。</t>
  </si>
  <si>
    <t>CBCE0019</t>
  </si>
  <si>
    <t>坎乡阿拉尔村文冠果三产融合示范园区建设</t>
  </si>
  <si>
    <t>产地初加工和精深加工</t>
  </si>
  <si>
    <t>阿拉尔村</t>
  </si>
  <si>
    <t>建设内容：6667㎡原材料嗮场、800平食用油生产车间、200平茶叶生产车间、500平原材料仓储库房建设；
水、电、暖气、地面、消防等设施建设；2000㎡蔬菜大棚建设，13000㎡林下养殖区、500㎡养殖棚、1200㎡养殖水池建设</t>
  </si>
  <si>
    <t>推动了当地经济的发展，提供就业岗位，提高了经济收入，提高村集体收入。</t>
  </si>
  <si>
    <t>CBCE0020</t>
  </si>
  <si>
    <t>察布查尔锡伯自治县坎乡库勒特克其村农村道路建设项目</t>
  </si>
  <si>
    <t>新建农田砂石路3公里及配套桥涵。</t>
  </si>
  <si>
    <t>CBCE0021</t>
  </si>
  <si>
    <t>察布查尔锡伯自治县坎乡库勒特克其村民俗生态养殖建设项目</t>
  </si>
  <si>
    <t>养殖业基地</t>
  </si>
  <si>
    <t>生态养殖基地30000㎡及相关配套设施，铁艺围栏5000米、矮围栏900米、变压器、大门、水池各一个等，禽圈3间，垂钓太，露营等</t>
  </si>
  <si>
    <t>完善养殖基地基础设施配套，提高养殖基地生产能力，集体经济增收。</t>
  </si>
  <si>
    <t>CBCE0022</t>
  </si>
  <si>
    <t>坎乡阿拉尔村庭院用水U型渠改造项目</t>
  </si>
  <si>
    <t>新建8公里40U型渠及桥涵配套附属设施。</t>
  </si>
  <si>
    <t>改善村容村貌，提高当地村民们的生活水平。</t>
  </si>
  <si>
    <t>CBCE0023</t>
  </si>
  <si>
    <t>察布查尔县坎乡阿勒玛勒村村庄基础设施提升项目</t>
  </si>
  <si>
    <t>阿勒玛勒村</t>
  </si>
  <si>
    <t>建设内容：主街道道路两侧硬化30900平方米及道路标线。</t>
  </si>
  <si>
    <t>解决阿拉尔村德商业区的停车问题，有利于吸引更多顾客。提高经济效益的同时也改善了村容村貌。</t>
  </si>
  <si>
    <t>CBCE0024</t>
  </si>
  <si>
    <t>坎乡阿勒玛勒村新建村庄道路项目</t>
  </si>
  <si>
    <t>新建主街道道路长2公里，宽6米，包含道路两侧路沿石，居民区巷道1500米宽度5米。</t>
  </si>
  <si>
    <t>通过项目实施方便群众出行，改善村民生活环境，提高村民的生活水平。</t>
  </si>
  <si>
    <t>CBCE0025</t>
  </si>
  <si>
    <t>察布查尔县米粮泉乡阿顿巴村高标准大棚建设项目</t>
  </si>
  <si>
    <t>种植业基地</t>
  </si>
  <si>
    <t>阿顿巴村</t>
  </si>
  <si>
    <t>新建现代化生态种植大棚约1667平方米、采摘中心约533平方米、现代亲子研学示范基地等农业生产基础设施约667平方米及监控，给排水，供配电工程等基础设施工程。</t>
  </si>
  <si>
    <t>该项目实施，旨在盘活阿顿巴村老旧大棚资产，提升特色花卉、热带果蔬种植能力，为米粮泉乡阿顿巴村四季游、“玩、乐、购”、亲子采摘、休闲采摘、民宿景点打造打下基础。</t>
  </si>
  <si>
    <t>CBCE0026</t>
  </si>
  <si>
    <t>察布查尔县米粮泉乡米粮泉村农村基础设施建设项目</t>
  </si>
  <si>
    <t>米粮泉村</t>
  </si>
  <si>
    <t>新建浆砌石渠道2000米，配套过路桥涵等附属设施。新建人行步道4500平方米，道路两侧安装路沿石，配套过路桥涵等附属设施。</t>
  </si>
  <si>
    <t>提高了村民们人居环境，方便当地村民们的日常生活，同时也极大地改善了村容村貌。</t>
  </si>
  <si>
    <t>CBCE0027</t>
  </si>
  <si>
    <t>察布查尔县米粮泉乡米粮泉村2025年人居环境提升建设项目</t>
  </si>
  <si>
    <t>新建人行步道4500平方米，道路两侧安装路沿石，配套过路桥涵等附属设施。</t>
  </si>
  <si>
    <t>提升农村人居环境改善，基础设施更加完善。</t>
  </si>
  <si>
    <t>CBCE0028</t>
  </si>
  <si>
    <t>察布查尔县米粮泉乡米粮泉村乡村基础设施建设项目</t>
  </si>
  <si>
    <t>新建人车分离人行道12000㎡，地下水管网6100米，人行道修复4000米，绿化带6100米，配套桥涵等配套设施。</t>
  </si>
  <si>
    <t>改变我乡目前人居环境领域短板，改善人民群众居住环境，增加幸福感，同时也极大地改善了村容村貌。</t>
  </si>
  <si>
    <t>CBCE0029</t>
  </si>
  <si>
    <t>察布查尔县米粮泉乡米粮泉村2025年道路建设项目</t>
  </si>
  <si>
    <t>米粮泉村、克米其村</t>
  </si>
  <si>
    <t>新建柏油路1.5公里，及配套设施。</t>
  </si>
  <si>
    <t>该项目实施符合米粮泉乡“三横三纵”村庄规划，全面打通米粮泉乡“村村通”路网，弥补全乡基础设施短板，解决辖区居民排污难，切实改善人居环境。</t>
  </si>
  <si>
    <t>CBCE0030</t>
  </si>
  <si>
    <t>察布查尔县米粮泉乡克米其村人居环境提升建设项目</t>
  </si>
  <si>
    <t>克米其村</t>
  </si>
  <si>
    <t>新建庭院引水渠2500米，并配套过路桥涵、分水闸等附属设施。新建道路2000米，铺设人行道15800平方米，及配套基础设施。改造提升克米其村庄内道路2000米，路沿石1000米及配套基础设施。</t>
  </si>
  <si>
    <t>CBCE0031</t>
  </si>
  <si>
    <t>堆齐牛录乡堆齐牛录村村内道路建设项目</t>
  </si>
  <si>
    <t>堆齐牛录村</t>
  </si>
  <si>
    <t>新建村内柏油路12.5公里及配套附属设施。</t>
  </si>
  <si>
    <t>改善辖区道路状况，提升居民生活质量，使当地村民的出行更加方便，农贸产品运输也更加便利，推动当地经济发展</t>
  </si>
  <si>
    <t>CBCE0032</t>
  </si>
  <si>
    <t>2025年堆齐牛录乡堆齐牛录村自来水提升改造建设项目</t>
  </si>
  <si>
    <t>提升改造</t>
  </si>
  <si>
    <t>更换De50-160自来水管网24.7公里，新建200立方蓄水池一座，新打井一眼，及配套检查井等附属设施。</t>
  </si>
  <si>
    <t>供水管网改造对社会的效益主要体现在改造后的供水管网能够提供更加可靠、稳定的供水服务，减少了供水中断和水质问题的发生，有效解决了居民生活中的基本需求。</t>
  </si>
  <si>
    <t>CBCE0033</t>
  </si>
  <si>
    <t>堆齐牛录乡布尔哈茂村村内道路建设项目</t>
  </si>
  <si>
    <t>布尔哈茂村</t>
  </si>
  <si>
    <t>布尔哈茂村南街道两侧铺设彩砖6400平米，新建4.5公里庭院引水渠及配套附属设施。</t>
  </si>
  <si>
    <t>通过项目实施，有效改善村庄居住环境，借助于环境综合整治，尤其是加强对村域的规划管理，保持村庄整体风貌与自然环境相协调，疏浚坑塘河道，改造、建设村庄公共活动场所，全方位打造宜居村庄，整体带动提升农村人居环境质量。</t>
  </si>
  <si>
    <t>CBCE0034</t>
  </si>
  <si>
    <t>堆齐牛录乡伊车村庭院引水渠建设项目</t>
  </si>
  <si>
    <t>伊车村</t>
  </si>
  <si>
    <t>提升改造伊车村2公里庭院引水渠及配套附属设施，新建排水管800米及配套附属设施。</t>
  </si>
  <si>
    <t>CBCE0035</t>
  </si>
  <si>
    <t>察布查尔县堆齐牛录乡布尔哈茂村至新313线柏油路建设项目</t>
  </si>
  <si>
    <t>新建6米宽11公里柏油路，及配套附属设施。</t>
  </si>
  <si>
    <t>CBCE0036</t>
  </si>
  <si>
    <t>察布查尔县堆齐牛录乡佛营村村内道路提升改造建设项目</t>
  </si>
  <si>
    <t>佛营村</t>
  </si>
  <si>
    <t>新建2公里村内柏油路及配套附属设施，铺设人行道15000平方米。</t>
  </si>
  <si>
    <t>CBCE0037</t>
  </si>
  <si>
    <t>察布查尔县堆齐牛录乡井灌区沙石化道路建设项目</t>
  </si>
  <si>
    <t>新建农田砂石路20公里，及配套桥涵等附属设施。</t>
  </si>
  <si>
    <t>农田砂石路建成后改变以往农忙时期出行难的问题，将大大缩短路程时间，提高效率，消除安全隐患</t>
  </si>
  <si>
    <t>CBCE0038</t>
  </si>
  <si>
    <t>察布查尔县琼博拉镇克其克博拉村村组道路项目</t>
  </si>
  <si>
    <t>克其克博拉村</t>
  </si>
  <si>
    <t>村组道路罩面6公里。</t>
  </si>
  <si>
    <t xml:space="preserve">该项目实施后。受益贫困户142户。解决本村贫困户和农牧民以及部分非贫困户群众，人居环境差的问题，方便贫困户和农牧民生产生活需要，改善农村基础设施薄弱的问题，为乡村振兴打下基础。
</t>
  </si>
  <si>
    <t>CBCE0039</t>
  </si>
  <si>
    <t>察布查尔县琼博拉镇琼博拉村人居环境改善项目</t>
  </si>
  <si>
    <t>琼博拉村</t>
  </si>
  <si>
    <t>新建琼博拉镇新建阿拉东片区主街道人行道6000平方米，政府斜对面9-11街道人行道2000平方米，新建柏油路4公里配套配套附属设施。</t>
  </si>
  <si>
    <t>方便贫困户和农牧民生产生活需要，改善农村基础设施薄弱的问题，为乡村振兴打下基础。</t>
  </si>
  <si>
    <t>CBCE0040</t>
  </si>
  <si>
    <t>琼博拉镇琼博拉村、克其克博拉村、墩买里村安全饮水提升改造工程</t>
  </si>
  <si>
    <t>琼博拉村、克其克博拉村、墩买里村</t>
  </si>
  <si>
    <t>1.琼博拉村新增（100方/时）净水设备一组及200平方米厂房；2.克其克博拉村新增(100方/时)净水设备及200平方米厂房，新建PE200mm管道3.4公里，PE50mm管道3.1公里，新建100㎡沉砂池，排气井14座，阀门井6座，新换水表850块；3.墩买里村新建蓄水池500㎡，排气井3座，水表井2座，阀门井1座，新换水表150块。</t>
  </si>
  <si>
    <t>解决琼博拉村2100余居民安全饮水的问题，解决山洪对饮水的影响。</t>
  </si>
  <si>
    <t>CBCE0041</t>
  </si>
  <si>
    <t>察布查尔县索顿布拉克村农田引水项目</t>
  </si>
  <si>
    <t>索顿布拉克村</t>
  </si>
  <si>
    <t>新建沉砂池1座、引水闸1座、新建输水总干管2000m（PE315），分干管13000m（PE160）及其配套附属设施。</t>
  </si>
  <si>
    <t>提升优质饲草料培育基地，增加农户和村集体收入。</t>
  </si>
  <si>
    <t>CBCE0042</t>
  </si>
  <si>
    <t>察布查尔县琼博拉镇琼博拉村农田砂石路</t>
  </si>
  <si>
    <t>新建长10KM,宽5米农田砂石路。</t>
  </si>
  <si>
    <t>CBCE0043</t>
  </si>
  <si>
    <t>察布查尔县琼博拉镇索墩布拉克村村组道路项目</t>
  </si>
  <si>
    <t>索墩布拉克村</t>
  </si>
  <si>
    <t>1.新建村内道路2.5公里及两侧人行道（友谊南路到水厂1750㎡，友谊北路东四巷600㎡，友谊南路卡尔拜街600㎡，友谊南路东一巷600㎡,加衣达克南路600㎡，胡尔曼别克家前小巷300㎡，希望北路到养殖小区200米）；2.修建村内道路1.6公里、两侧人行道及配套附属设施；3.翻修罩面村内道路3公里（友谊南路西五巷600米，友谊南路西二巷500米，友谊南路西一巷500米，加衣达克南小巷100米，友谊北路西二巷600米，友谊北路西三巷600米）。</t>
  </si>
  <si>
    <t>CBCE0044</t>
  </si>
  <si>
    <t>察布查尔县琼博拉镇索墩布拉克村农田沙石路</t>
  </si>
  <si>
    <t>新建农田沙石路5公里。</t>
  </si>
  <si>
    <t>CBCE0045</t>
  </si>
  <si>
    <t>察布查尔县克其克博拉村农田引水项目</t>
  </si>
  <si>
    <t>新建沉砂池6座，新建输水总干管2500m（PE315），分干管3000m（PE250），2000m(PE160),及其配套附属设施</t>
  </si>
  <si>
    <t>切实解决克其克博拉村农田用水问题，将季节性融水有效利用，试试高效节水</t>
  </si>
  <si>
    <t>CBCE0046</t>
  </si>
  <si>
    <t>察布查尔县爱新色里镇依拉齐牛录村农田道路维修维护项目</t>
  </si>
  <si>
    <t>依拉齐牛录村</t>
  </si>
  <si>
    <t>新建1.5米宽、8米长盖板桥涵20座</t>
  </si>
  <si>
    <t>座</t>
  </si>
  <si>
    <t>对基础设施进行提升，方便群众进入农田劳作，改变目前群众自建木桥，减少安全隐患，提升群众生产生活幸福指数</t>
  </si>
  <si>
    <t>CBCE0047</t>
  </si>
  <si>
    <t>察布查尔县爱新色里镇依拉齐牛录村道路硬化建设项目</t>
  </si>
  <si>
    <t>新铺设辖区柏油路5公里，拆除原有柏油路面，重新铺设水稳层及柏油路11.3公里，2公里砂石路</t>
  </si>
  <si>
    <t>改善农村道路基础设施，方便群众安全出行，为群众提供美丽舒适的乡村环境，改善村容村貌，美化环境</t>
  </si>
  <si>
    <t>CBCE0048</t>
  </si>
  <si>
    <t>察布查尔县爱新色里镇依拉齐牛录村粪污一体化建设项目</t>
  </si>
  <si>
    <t>新建粪污一体化处理设施420方，铺设管网65千米及其他配套附属设施</t>
  </si>
  <si>
    <t>千米</t>
  </si>
  <si>
    <t>实施乡村振兴战略，大力改善居住环境，提高群众生活质量，提升群众幸福指数</t>
  </si>
  <si>
    <t>CBCE0049</t>
  </si>
  <si>
    <t>纳达齐牛录乡纳达齐牛录村时光大道项目</t>
  </si>
  <si>
    <t>产业配套</t>
  </si>
  <si>
    <t>纳达齐牛录村</t>
  </si>
  <si>
    <t>伊昭路沿线残垣断壁治理、外立面改造提升，图公南街东侧7条新建约2.3公里柏油路，5公里路沿石、渠系建设、亮化等配套设施；</t>
  </si>
  <si>
    <t>有效改善人居环境，同时形成以关帝庙、图公美食街、时光巴扎至如意稻田画精品旅游线路，提升群众发展庭院经济的积极性和信心，拓宽群众增收渠道。</t>
  </si>
  <si>
    <t>CBCE0050</t>
  </si>
  <si>
    <t>纳达齐牛录乡纳达齐牛录村时光巴扎打造项目</t>
  </si>
  <si>
    <t>在纳达齐牛录村图公南街南段空地，约7亩地，新建纳达齐时光巴扎，地面平整，硬化4700㎡，划定区域标线、绿化、围栏及配套设施。</t>
  </si>
  <si>
    <t>，规范巴扎运营模式，有效消除现阶段在乡村主街道运营巴扎的安全风险隐患，同时拓宽群众的增收渠道。</t>
  </si>
  <si>
    <t>CBCE0051</t>
  </si>
  <si>
    <t>纳达齐牛录乡纳达齐牛录村道路改造提升项目</t>
  </si>
  <si>
    <t>纳达齐牛录村10公里农村道路提升改造及其他配套附属设施。</t>
  </si>
  <si>
    <t>项目建成后将给辖区群众生产生活带来极大便利，也将极大改善乡村面貌。</t>
  </si>
  <si>
    <t>CBCE0052</t>
  </si>
  <si>
    <t>察布查尔县纳达齐牛录乡清泉村柏油路建设项目</t>
  </si>
  <si>
    <t>清泉村</t>
  </si>
  <si>
    <t>清泉村4.5公里农村道路提升改造，配套其他基础设施。</t>
  </si>
  <si>
    <t>项目实施后将进一步保障群众出行便利。</t>
  </si>
  <si>
    <t>CBCE0053</t>
  </si>
  <si>
    <t>种羊场巴音社区棚圈提升改造项目</t>
  </si>
  <si>
    <t>种羊场巴音社区</t>
  </si>
  <si>
    <t>对巴音社区30座养殖棚圈的维修加固，包括墙体抹灰、屋顶翻新、门窗更换、地面铺砖及其他配套附属设施。</t>
  </si>
  <si>
    <t>改善辖区养殖户生产环境，保障群众牲畜不受损害</t>
  </si>
  <si>
    <t>CBCE0054</t>
  </si>
  <si>
    <t>种羊场巴音社区棚圈建设项目</t>
  </si>
  <si>
    <t>新建7座420㎡棚圈及其他配套附属设施。</t>
  </si>
  <si>
    <t>增加养殖棚圈，促进群众增加养殖收入</t>
  </si>
  <si>
    <t>CBCE0055</t>
  </si>
  <si>
    <t>种羊场托布社区巴扎建设项目</t>
  </si>
  <si>
    <t>改建</t>
  </si>
  <si>
    <t>种羊场托布社区</t>
  </si>
  <si>
    <t>托布社区巴扎地面重新硬化7000平方米</t>
  </si>
  <si>
    <t>增加村集体收入，改善巴扎环境，给购物的群众一个好的购物环境</t>
  </si>
  <si>
    <t>CBCE0056</t>
  </si>
  <si>
    <t>伊犁州察布查尔县种羊场托布社区 2024 年农村厕所革命整村推进财政奖补(农村粪污-体化处理)试点示范项目（二期）</t>
  </si>
  <si>
    <t xml:space="preserve"> 农村污水治理</t>
  </si>
  <si>
    <t>新建 200m³/d 一体化污水处理站及配套设施等。</t>
  </si>
  <si>
    <t>项目完成后，可以完成托布社区污水管网改造工作，对污水进行集中处理，保护生态环境。</t>
  </si>
  <si>
    <t>CBCE0057</t>
  </si>
  <si>
    <t>察布查尔县种羊场巴音社区污水处理设施建设项目</t>
  </si>
  <si>
    <t>新建污水排放管网建设项目，主管网1.8公里、次管网13公里、检查井52座及其他配套附属设施。</t>
  </si>
  <si>
    <t>做好污水处理工作，防止粪污直排造成环境污染</t>
  </si>
  <si>
    <t>CBCE0058</t>
  </si>
  <si>
    <t>种羊场巴音社区庭院引水项目</t>
  </si>
  <si>
    <t>新建10条巷道共计4.5公里庭院引水及配套设施。</t>
  </si>
  <si>
    <t>方便群众发展庭院经济，提高收入</t>
  </si>
  <si>
    <t>CBCE0059</t>
  </si>
  <si>
    <t>种羊场柏尔哈舍里社区冷库项目</t>
  </si>
  <si>
    <t>仓储保鲜冷链物流</t>
  </si>
  <si>
    <t>种羊场柏尔哈舍里社区</t>
  </si>
  <si>
    <t>新建占地1200平方米保鲜冷库一座</t>
  </si>
  <si>
    <t>方便群众存放易损害、不耐放的农作物。提高农作物产值</t>
  </si>
  <si>
    <t>CBCE0060</t>
  </si>
  <si>
    <t>2025年种羊场托海依社区、托布社区、巴音社区、柏尔哈舍里社区农田机耕道提升改造项目</t>
  </si>
  <si>
    <t>种羊场托海依社区、托布社区、巴音社区、柏尔哈舍里社区</t>
  </si>
  <si>
    <t>对种羊场托海依社区、托布社区、巴音社区、柏尔哈舍里社区42公里砂石路、桥涵进行提升改造。</t>
  </si>
  <si>
    <t>改善种羊场辖区农田路，方便群众、农业机械进入，提高农业生产基础设施。</t>
  </si>
  <si>
    <t>CBCE0061</t>
  </si>
  <si>
    <t>2025年种羊场农村道路改造项目</t>
  </si>
  <si>
    <t>种羊场</t>
  </si>
  <si>
    <t>对种羊场12公里农村道路进行提升改造、简易候车亭及其他配套附属设施</t>
  </si>
  <si>
    <t>改善辖区农道路，方便群众出行</t>
  </si>
  <si>
    <t>CBCE0062</t>
  </si>
  <si>
    <t>加尕斯台镇巴合提村乡村振兴产业园风光互补发电系统项目</t>
  </si>
  <si>
    <t>农村电力</t>
  </si>
  <si>
    <t>巴合提村</t>
  </si>
  <si>
    <t>主要建设3200KW风光发电设备，包含620W光伏板4838片及附属配件、4套50KW风力发电机组及配件，并配套安装2000KVA箱式变压器2套</t>
  </si>
  <si>
    <t>片</t>
  </si>
  <si>
    <t>每天发电17400KWH，给企业优惠电价0.28元/KWH，每天大约可收益金额为4872元，每年可收益金额大约为：146.16万元，预计10.7年收回成本。</t>
  </si>
  <si>
    <t>CBCE0063</t>
  </si>
  <si>
    <t>加尕斯台镇上加尕斯台村农村安全饮水项目</t>
  </si>
  <si>
    <t>农村供水保障工程建设</t>
  </si>
  <si>
    <t>上加尕斯台村</t>
  </si>
  <si>
    <t>1.在水厂周边新建2眼井，通过管道输送至水厂蓄水池，经水厂过滤消毒后输送至各村。
配套附属建筑物，电力线2km，配套160kv变压器两套，de100PE管道1km，配套阀门井4座，排气井2座。初定井深300-350m，出水量50-60m3/h。水泵采用50-260-75kW,110kw变频柜，井房15平方米，投资129.4万元。                                                                2.在扎格斯台水库上游西山沟2公里处有1处泉水，需新建DN200PE水管2100m，排泥井1座，阀门井1座及其他配套附属设施，新建20-50立方蓄水池一座。</t>
  </si>
  <si>
    <t>项目建成后可改善辖区居民生活用水。</t>
  </si>
  <si>
    <t>CBCE0064</t>
  </si>
  <si>
    <t>加尕斯台镇加尕斯台村粪污一体化建设项目</t>
  </si>
  <si>
    <t>加尕斯台镇加尕斯台村</t>
  </si>
  <si>
    <t>新建污水管道27千米，新建460m³污水处理站一座，检查井450座，及其附属设施。</t>
  </si>
  <si>
    <t>我镇上加尕斯台村已实施粪污一体化项目，为改变山区乡传统生活习惯，引导群众接受现代文明生活方式；解决污水排放问题，为全镇推进改厕工作奠定基础。</t>
  </si>
  <si>
    <t>CBCE0065</t>
  </si>
  <si>
    <t>加尕斯台镇巴合提村农田灌溉渠建设项目</t>
  </si>
  <si>
    <t>加尕斯台镇巴合提村</t>
  </si>
  <si>
    <t>新建进入农田蓄水池的梯形引水渠4公里。</t>
  </si>
  <si>
    <t>项目建成后可提高农田灌溉能力，覆盖1万亩地的农田保障用水。</t>
  </si>
  <si>
    <t>CBCE0066</t>
  </si>
  <si>
    <t>加尕斯台镇伊纳克村、阿克亚尔村农田蓄水池建设项目</t>
  </si>
  <si>
    <t>加尕斯台镇伊纳克村、阿克亚尔村</t>
  </si>
  <si>
    <t>1号蓄水池容量9.5万方，修建水渠道2条，引水渠长250m，输水渠长650m，铺设DN500钢质输水管道长1000m,节制分水闸1座，桥涵2座，排沙阀井1座，阀门井1座，泵房1座，水泵机组1套，10kW电力线路长1250m，变压器1台。                                  2号蓄水池容量9.5万方，修建引水渠道1条，长200m，铺设DN500钢质输水管道长1140m,节制分水闸1座，桥涵2座，阀门井1座，泵房1座，水泵机组2套，10kW电力线路长2750m，变压器1台。</t>
  </si>
  <si>
    <t>项目建成后作为补充水源，可提高农田灌溉用水保障能力，为2000亩耕地补充水源2次，提高耕地产值，增加农民收入。</t>
  </si>
  <si>
    <t>CBCE0067</t>
  </si>
  <si>
    <t>加尕斯台镇老努拉洪村通村道路建设项目</t>
  </si>
  <si>
    <t>加尕斯台镇努拉洪布拉克村</t>
  </si>
  <si>
    <t>新建3210米老努拉洪村通村道路，宽度6米。及配套设施</t>
  </si>
  <si>
    <t>项目建成后可盘活老努拉洪村庄，增加游客量，带动农民群众深度参与旅游致富。</t>
  </si>
  <si>
    <t>CBCE0068</t>
  </si>
  <si>
    <t>加尕斯台镇加尕斯台村、下加尕斯台村、上加尕斯台村、阿克亚尔村、努拉洪布拉克村、巴合提村、伊纳克村村庄道路建设项目</t>
  </si>
  <si>
    <t>加尕斯台镇加尕斯台村、下加尕斯台村、上加尕斯台村、阿克亚尔村、努拉洪布拉克村、巴合提村、伊纳克村</t>
  </si>
  <si>
    <t>新建加尕斯台沟村庄柏油路12.6公里，宽度5米。</t>
  </si>
  <si>
    <t>该项目可改善农村地区的交通条件，提高农村道路的通行能力和服务水平，促进农村经济发展和农民生活水平的提高。</t>
  </si>
  <si>
    <t>CBCE0069</t>
  </si>
  <si>
    <t>绰霍尔镇博孜墩村水稻烘干设施建设项目</t>
  </si>
  <si>
    <t>博孜墩村</t>
  </si>
  <si>
    <t>和企业合作，建设年烘干10000吨农产品烘干设施，配套其他基础建设。</t>
  </si>
  <si>
    <t>吨</t>
  </si>
  <si>
    <t>项目建成能够解决我镇及其他乡镇的农产品烘干问题，减少粮食消耗，增加群众收入。</t>
  </si>
  <si>
    <t>CBCE0070</t>
  </si>
  <si>
    <t>绰霍尔镇博孜墩村庭院灌溉渠建设项目</t>
  </si>
  <si>
    <t>新建农村庭院灌溉渠14公里，DN60H60宽，配套桥涵、涵管、闸门等附属设施。</t>
  </si>
  <si>
    <t>项目建成能方便群众浇灌房前屋后的绿化面积，改善农村环境。</t>
  </si>
  <si>
    <t>CBCE0071</t>
  </si>
  <si>
    <t>绰霍尔镇博孜墩村乡村道路维修项目</t>
  </si>
  <si>
    <t>新建6米宽乡村道路3.6千米，7.5千米路面重新铺设柏油，配套附属设施。</t>
  </si>
  <si>
    <t>项目建成方便群众出行，减少安全隐患。</t>
  </si>
  <si>
    <t>CBCE0072</t>
  </si>
  <si>
    <t>绰霍尔镇布占村道路建设项目</t>
  </si>
  <si>
    <t>布占村</t>
  </si>
  <si>
    <t>新建5米宽5千米柏油路，6千米农田砂石路及其他附属设施。</t>
  </si>
  <si>
    <t>项目建成能方便群众出行，来带动布占村农家乐及民宿产业发展，也是能方便群众耕种。</t>
  </si>
  <si>
    <t>CBCE0073</t>
  </si>
  <si>
    <t>绰霍尔镇布占村小型农田水利设施建设项目</t>
  </si>
  <si>
    <t>新建D60H60渠9KM，附属闸门，桥涵等基础设施</t>
  </si>
  <si>
    <t>项目建成能够节约用水，方便群众灌溉，减少成本投入，增加农作物产出，增加收入</t>
  </si>
  <si>
    <t>CBCE0074</t>
  </si>
  <si>
    <t>绰霍尔镇龙沟村高标准设施农业大棚建设项目</t>
  </si>
  <si>
    <t>龙沟村</t>
  </si>
  <si>
    <t>新建现代化设施大棚14座，配套热风机，水电设备，操控台，变压器等基础设施。</t>
  </si>
  <si>
    <t>民宗局</t>
  </si>
  <si>
    <t>居古拉</t>
  </si>
  <si>
    <t>项目围绕蔬菜、水稻产业展开，提供“产学研”合作，提供优质水稻和蔬菜苗，带动周边群众就业，拓宽群众就业面，培养职业育苗工。</t>
  </si>
  <si>
    <t>CBCE0075</t>
  </si>
  <si>
    <t>绰霍尔镇龙沟村农业设施大棚建设项目</t>
  </si>
  <si>
    <t>原址改造农业设施大棚89座，铺设外墙保温，加固边墙山墙，配套塑料膜，卷帘机，草帘，水电机等其他基础设施。</t>
  </si>
  <si>
    <t>CBCE0076</t>
  </si>
  <si>
    <t>绰霍尔镇龙沟村柏油路建设项目</t>
  </si>
  <si>
    <t>新建柏油道路16千米，人行道硬化3000㎡，修建涵管桥一座，配套其他附属设施。</t>
  </si>
  <si>
    <t>原有道路经过多年拉菜车辆碾压，已经年久失修，无法满足现有蔬菜产销需求，也影响菜农下地干活，项目建成将解决这些问题。</t>
  </si>
  <si>
    <t>CBCE0077</t>
  </si>
  <si>
    <t>绰霍尔镇龙沟村智能化育苗设施大棚建设项目</t>
  </si>
  <si>
    <t>新建10座智能化育苗设施大棚建设，长80米，宽9米，铺设外墙保温，加固边墙山墙，配套塑料膜，卷帘机，草帘，水电机等其他基础设施。</t>
  </si>
  <si>
    <t>CBCE0078</t>
  </si>
  <si>
    <t>绰霍尔镇龙沟村人居环境改善项目</t>
  </si>
  <si>
    <t>购置垃圾压缩机1辆、垃圾箱40个、15方洒水车1辆、挖掘机1辆，铲车1辆，清扫车1辆。</t>
  </si>
  <si>
    <t>辆</t>
  </si>
  <si>
    <t>项目建成能够解决村庄内垃圾存放问题，节约垃圾转运成本。对生态文明建设整体布局添砖加瓦。</t>
  </si>
  <si>
    <t>CBCE0079</t>
  </si>
  <si>
    <t>绰霍尔镇绰霍尔村道路建设项目</t>
  </si>
  <si>
    <t>绰霍尔村</t>
  </si>
  <si>
    <t>新建乡村道路18.6公里，修建人行道及U型渠，配套其他附属设施</t>
  </si>
  <si>
    <t>项目建成方便群众出行，减少安全隐患，方便群众浇灌房前屋后的绿化面积，改善农村环境。</t>
  </si>
  <si>
    <t>CBCE0080</t>
  </si>
  <si>
    <t>绰霍尔镇绰霍尔村、博孜墩村、布占村、龙沟村安全饮水建设项目</t>
  </si>
  <si>
    <t>绰霍尔村、博孜墩村、布占村、龙沟村</t>
  </si>
  <si>
    <t>新建及维护DN160PE-DN40自来水管网40公里，安装智能水表2500个，配套检查井及入户管线等附属设施。</t>
  </si>
  <si>
    <t>CBCE0081</t>
  </si>
  <si>
    <t>绰霍尔镇龙沟村蔬菜保鲜冷藏库建设项目</t>
  </si>
  <si>
    <t>绰霍尔镇龙沟村</t>
  </si>
  <si>
    <t>项目总占地约30亩，新建保鲜库1018.31平米，地上一层，高度6.8米；新建冷藏库602.73平米，地上一层，高度5.7米，墙体全部带保温安装，项目配套制冷设备，控制设备；项目配套水电暖路网等基础设施建设，路面硬化铺装，修建停车场，安装变压器等。</t>
  </si>
  <si>
    <t>亩</t>
  </si>
  <si>
    <t>乡村振兴局</t>
  </si>
  <si>
    <t>项目 建设完毕能够满足龙沟村蔬菜产出供应关系，调节蔬菜供应数量，高峰时储备蔬菜，在低谷时投放市场，在满足群众蔬菜需求的同时能够提高菜农的收入。</t>
  </si>
  <si>
    <t>CBCE0082</t>
  </si>
  <si>
    <t>扎库齐牛录乡扎库齐村村道改造提升项目</t>
  </si>
  <si>
    <t>扎库齐牛录村</t>
  </si>
  <si>
    <t>改造农村通户柏油路10公里。</t>
  </si>
  <si>
    <t>项目实施后改善辖区道路状况，提升居民出行方便快捷以及村民生活质量，促进区域经济发展。</t>
  </si>
  <si>
    <t>CBCE0083</t>
  </si>
  <si>
    <t>扎库齐牛录乡扎库齐牛录村粪污一体化污水处理站建设项目</t>
  </si>
  <si>
    <t>建日处理规模新建污水处理站1座480m³/d，新建一座设备间，配套路面硬化及其他附属工程</t>
  </si>
  <si>
    <t>通过有效处理粪便和污水，减少污染物排放，保护环境质量。提升当地公共卫生水平，减少疾病传播，改善居民生活质量。</t>
  </si>
  <si>
    <t>CBCE0084</t>
  </si>
  <si>
    <t>扎库齐牛录乡扎库齐牛录村柏油路（养牛小区、克米尔）</t>
  </si>
  <si>
    <t>将养牛小区、克米尔目前改造成14公里柏油路，加尔布拉克、扎库齐村南胡同新建1.5公里柏油路，共计15.5公里。</t>
  </si>
  <si>
    <t>CBCE0085</t>
  </si>
  <si>
    <t>扎库齐牛录乡扎库齐村庭院引水建设项目</t>
  </si>
  <si>
    <t>新建乡村庭院引水防渗渠20公里，配套过水桥涵等附属设施。</t>
  </si>
  <si>
    <t>改善居民生活环境，保障辖区群众庭院经济，改善生产生活条件。</t>
  </si>
  <si>
    <t>CBCE0086</t>
  </si>
  <si>
    <t>扎库齐牛录乡铁尔曼村污水管网建设项目</t>
  </si>
  <si>
    <t>铁尔曼布拉克村</t>
  </si>
  <si>
    <t>扎库齐村铁尔曼村新建污水管网30公里，配套检查井等附属设施。</t>
  </si>
  <si>
    <t>CBCE0087</t>
  </si>
  <si>
    <t>扎库齐牛录乡铁尔曼布拉克道路改造提升项目</t>
  </si>
  <si>
    <t>改造农村通户柏油路18公里。</t>
  </si>
  <si>
    <t>改善辖区道路状况，提升居民生活质量。</t>
  </si>
  <si>
    <t>CBCE0088</t>
  </si>
  <si>
    <t>扎库齐牛录乡铁尔曼村庭院引水工程</t>
  </si>
  <si>
    <t>新建乡村庭院引水防渗渠31公里，配套过水桥涵等附属设施。</t>
  </si>
  <si>
    <t>提高铁尔曼布拉克村居民的饮水质量，促进农村精神文明建设和社会稳定，促进基础设施建设。</t>
  </si>
  <si>
    <t>CBCE0089</t>
  </si>
  <si>
    <t>扎库齐牛录乡寨牛录村农村粪污一体化处理设备改扩建项目</t>
  </si>
  <si>
    <t>扩建</t>
  </si>
  <si>
    <t>寨牛录村</t>
  </si>
  <si>
    <t>新建日处理150m³/d一体式污水处理设备、以及设备间等配套附属工程。</t>
  </si>
  <si>
    <t>CBCE0090</t>
  </si>
  <si>
    <t>扎库齐乡寨牛录村马术馆建设项目</t>
  </si>
  <si>
    <t>休闲农业与乡村旅游</t>
  </si>
  <si>
    <t>新建跑道600m、围栏600m、沙道600m、新建草棚300平米，改建圈舍300平米、经营性房屋200平米，配套供水、供电、供暖、马具等附属设施等。</t>
  </si>
  <si>
    <t>平方米、米</t>
  </si>
  <si>
    <t>800、1800</t>
  </si>
  <si>
    <t>依托国家乡村振兴战略中对乡村发展巨大的推动作用，利用自身的优势资源打造寨牛录村乡村产业振兴战略示范村，以寨牛录村本土的特色牲畜养殖业为出发点，以马为媒、立马为业，深度挖掘马文化内涵，推动马产业与文化、旅游、体育融合发展，打造远近闻名的乡村特色旅游示范区。通过挖掘自身特色产品，发展马产品、奶制品、农家自产禽蛋等农产品项目，进一步提升寨牛录村知名度及产品档次，乡村旅游不仅壮大村庄的集体资产，推动本村及周边农民的就业、创业，促进了农产品的销售、农家乐经营等多项增收，而且使村民成为了
股东，从项目盈余中直接获得分红利益，极大拓宽了村民的增收途径。引导各族群众发挥“马产业+”的叠加效应，实现增收致富。</t>
  </si>
  <si>
    <t>CBCE0091</t>
  </si>
  <si>
    <t>扎库齐牛录乡开发地农村社区污水管网建设项目</t>
  </si>
  <si>
    <t>开发地农村社区</t>
  </si>
  <si>
    <t>铺设管网20公里，配套污水处理站及检查井等附属设施。</t>
  </si>
  <si>
    <t>CBCE0092</t>
  </si>
  <si>
    <t>扎库齐牛录乡开发社区庭院引水工程</t>
  </si>
  <si>
    <t>新建乡村庭院引水防渗渠6公里，配套过水桥涵等附属设施。</t>
  </si>
  <si>
    <t>CBCE0093</t>
  </si>
  <si>
    <t>扎库齐牛录乡开发社区道路提升改造项目</t>
  </si>
  <si>
    <t>改造提升80条农村通户柏油道路20公里</t>
  </si>
  <si>
    <t>CBCE0094</t>
  </si>
  <si>
    <t>扎库齐牛录乡查干布拉克村庭院引水建设项目</t>
  </si>
  <si>
    <t>查干布拉克村</t>
  </si>
  <si>
    <t>引用自然泉水及察南渠新建环村（1—4片区）沿街自然走向建设小型防渗渠30公里、闸门170个</t>
  </si>
  <si>
    <t>CBCE0095</t>
  </si>
  <si>
    <t>扎库齐牛录乡查干村提升改造柏油路建设项目</t>
  </si>
  <si>
    <t>提升改造X715线至查干村道路4公里，新建、改造村内道路5公里</t>
  </si>
  <si>
    <t>CBCE0096</t>
  </si>
  <si>
    <t>扎库齐牛录乡纳尔村通户柏油路建设项目</t>
  </si>
  <si>
    <t>纳尔洪村</t>
  </si>
  <si>
    <t>新建牧场组和谐、爱心路（2条）柏油公路1.4公里，路基、路面、桥涵、附属设施等。</t>
  </si>
  <si>
    <t>CBCE0097</t>
  </si>
  <si>
    <t>阔洪奇乡玉奇吐格曼村农村道路提升改造项目</t>
  </si>
  <si>
    <t>玉奇吐格曼村</t>
  </si>
  <si>
    <t>道路罩面5公里，人行道铺装3万平方米，配套绿化管网及配套设施。</t>
  </si>
  <si>
    <t>CBCE0098</t>
  </si>
  <si>
    <t>道路罩面8公里，人行道铺装3.5万平方米，配套绿化管网，8公里庭院经济供水渠及配套设施。</t>
  </si>
  <si>
    <t>改善现有出行条件；减少交通事故发生率；美化亮化周边环境</t>
  </si>
  <si>
    <t>CBCE0099</t>
  </si>
  <si>
    <t>阔洪奇乡吾日勒克村农村道路建设项目</t>
  </si>
  <si>
    <t>吾日勒克村</t>
  </si>
  <si>
    <t>新建柏油路4.5公里，绿化管网9公里，配套过路桥涵及相关基础设施。</t>
  </si>
  <si>
    <t>为进一步改善辖区道路状况，提升村民生活质量。</t>
  </si>
  <si>
    <t>CBCE0100</t>
  </si>
  <si>
    <t>阔洪奇乡吾日勒克村至玉奇吐格曼村道路提升改造项目</t>
  </si>
  <si>
    <t>新修沥青道路7km，宽度4m/5m及沿线涵洞及配套设施。</t>
  </si>
  <si>
    <t>CBCE0101</t>
  </si>
  <si>
    <t>阔洪奇乡库木墩村小型农田水利项目</t>
  </si>
  <si>
    <t>库木墩村</t>
  </si>
  <si>
    <t>新修引水渠（80渠），5公里，盖板桥涵70座，闸门70座。</t>
  </si>
  <si>
    <t>提高农业生产能力，保障粮食安全，合理调配水资源，提高水资源的利用效率，减少水资源的浪费，降低农业生产成本， 增加农民收入，完善的农田水利设施为农村经济的持续发展奠定了坚实基础</t>
  </si>
  <si>
    <t>CBCE0102</t>
  </si>
  <si>
    <t>阔洪奇乡亚尔胡斯亚尕奇村巷道路面提升项目</t>
  </si>
  <si>
    <t>亚尔胡斯亚尕奇村</t>
  </si>
  <si>
    <t>六个巷道人行道砖4500平方米。</t>
  </si>
  <si>
    <t>为进一步改善辖区道路状况，提升村民生活质量，美化村庄环境</t>
  </si>
  <si>
    <t>CBCE0103</t>
  </si>
  <si>
    <t>阔洪奇乡琼塔木村小麦产业园建设项目</t>
  </si>
  <si>
    <t>琼塔木村</t>
  </si>
  <si>
    <t>新建小麦深加工厂房2000平方米，仓储2座；业务用房1000平方米、职工宿舍300平米；晾晒场5000平方米，配套上下水管网设污处理设施1座。</t>
  </si>
  <si>
    <t>促进经济的发展，提高小麦的产量和质量，增加收入，创造更多的经济价值和就业机会，提高农业生产效率，降低生产成本，增强农业产业的竞争力，促进产业融合，打造具有地方特色的小麦品牌</t>
  </si>
  <si>
    <t>CBCE0104</t>
  </si>
  <si>
    <t>阔洪奇乡阔洪奇村农田砂石路建设项目</t>
  </si>
  <si>
    <t>阔洪奇村</t>
  </si>
  <si>
    <t>铺设农田砂石路2公里、桥涵5座及配套设施</t>
  </si>
  <si>
    <t>方便村民的日常出行，提高农业生产效率，增强农田抗灾能力，缩短农产品运输距离和时间，降低运输费用。</t>
  </si>
  <si>
    <t>CBCE0105</t>
  </si>
  <si>
    <t>阔洪奇乡阔洪奇村农村道路改扩建项目（Y054、Y080村道）</t>
  </si>
  <si>
    <t>改扩建农村柏油道路25公里，过路桥3座，桥涵及配套设施。</t>
  </si>
  <si>
    <t>为进一步改善辖区道路状况，提升村民生活质量，改善周边乡镇群众出行条件。</t>
  </si>
  <si>
    <t>CBCE0106</t>
  </si>
  <si>
    <t>察布查尔镇乌宗布拉克村村自来水管网建设项目</t>
  </si>
  <si>
    <t>乌宗布拉克村</t>
  </si>
  <si>
    <t>新建自来水管网3公里，及其他附属设施。</t>
  </si>
  <si>
    <t>生活用水长期以来使用的地下井水，项目建设可全面保障群众饮水安全。</t>
  </si>
  <si>
    <t>CBCE0107</t>
  </si>
  <si>
    <t>察布查尔镇乌宗布拉克村哈萨克民俗旅游特色村寨配套设施建设项目</t>
  </si>
  <si>
    <t>建筑500平方米，配套完善电采暖、供排水、硬化、绿化、亮化等附属设施。</t>
  </si>
  <si>
    <t>培育壮大民俗旅游产业，助推乡村旅游稳健发展。</t>
  </si>
  <si>
    <t>CBCE0108</t>
  </si>
  <si>
    <t>察布查尔镇安定村村庄道路建设项目</t>
  </si>
  <si>
    <t>安定村</t>
  </si>
  <si>
    <t>新建15公里村庄内柏油路，及配套附属设施。</t>
  </si>
  <si>
    <t>现有道路建设标准低,通过多年使用已坑洼不平，通过项目建设有助于进一步道路安全通行水平,为群众生产生活提供便利。</t>
  </si>
  <si>
    <t>CBCE0109</t>
  </si>
  <si>
    <t>察布查尔镇安定村温室改造建设项目</t>
  </si>
  <si>
    <t>改造提升23座温室大棚，配套建设2公里砂石路及其他附属设施。</t>
  </si>
  <si>
    <t>进一步提升蔬菜种植产出效益。</t>
  </si>
  <si>
    <t>CBCE0110</t>
  </si>
  <si>
    <t>察布查尔镇安定村农田基础设施建设项目</t>
  </si>
  <si>
    <t>新建农田砂石路5公里，防渗渠1公里，及配套附属设施。</t>
  </si>
  <si>
    <t>现状圡渠导致水土资源流失,不利于农业生产和标准农田建设。</t>
  </si>
  <si>
    <t>CBCE0111</t>
  </si>
  <si>
    <t>察布查尔镇安定村排水管网建设项目</t>
  </si>
  <si>
    <t>新建排水管网8公里，及配套附属设施。</t>
  </si>
  <si>
    <t>改善农村人居环境，进一步增强群众幸福感。</t>
  </si>
  <si>
    <t>CBCE0112</t>
  </si>
  <si>
    <t>察布查尔镇宁古齐村人居环境改善项目</t>
  </si>
  <si>
    <t>宁古齐村</t>
  </si>
  <si>
    <t>浆砌石防渗渠1850米，铺设供水管网4500米，人行道铺装4200平方米，及其他附属设施等。</t>
  </si>
  <si>
    <t>巩固提升村容村貌和宜居环境，推动环境协调发展。</t>
  </si>
  <si>
    <t>CBCE0113</t>
  </si>
  <si>
    <t>察布查尔镇宁古齐村粪污一体化建设项目</t>
  </si>
  <si>
    <t>新建污水处理设施，配套建设污水管道2公里，及其附属设施。</t>
  </si>
  <si>
    <t>CBCE0114</t>
  </si>
  <si>
    <t>察布查尔县良繁场农村污水处理项目</t>
  </si>
  <si>
    <t>新疆</t>
  </si>
  <si>
    <t>良繁场农一连、农二连</t>
  </si>
  <si>
    <t>新建农一连、农二连村庄污水管网，管道总长10000米、配套污水检查井253个等配套设施，路面破除及恢复。</t>
  </si>
  <si>
    <t>县乡村振兴局</t>
  </si>
  <si>
    <t>村庄生态环境整体提升、农村户厕整村推进</t>
  </si>
  <si>
    <t>CBCE0115</t>
  </si>
  <si>
    <t>察布查尔县良繁场村容村貌提升建设项目</t>
  </si>
  <si>
    <t>良繁场农一连、农二连、农三连</t>
  </si>
  <si>
    <t>新建农一连、农二连、农三连村庄沥青路面10400米，路沿石16988米，庭院引水渠6500米、配套4m过路桥盖板涵洞，分水闸，道路标线、标牌等附属设施。</t>
  </si>
  <si>
    <t>项目建成后解决农牧民生产生活环境，有助于树立文明新风</t>
  </si>
  <si>
    <t>CBCE0116</t>
  </si>
  <si>
    <t>察布查尔县良繁场标准化日光温室大棚建设项目</t>
  </si>
  <si>
    <t>良繁场农二连</t>
  </si>
  <si>
    <t>新建28座标准化日光温室大棚，每座长度60米、墙体：下挖土墙宽3.5米高5.5米，配套三角钢架体65根，长度为18米、配套加温及滴管设施、卷帘机、棉被等</t>
  </si>
  <si>
    <t>提升设施农业产业发展，壮大村集体经济收入，提供就业创业岗位，为乡村产业振兴提供坚实基础。</t>
  </si>
  <si>
    <t>CBCE0117</t>
  </si>
  <si>
    <t>海努克镇海努克村整村示范改造提升项目</t>
  </si>
  <si>
    <t>海努克村</t>
  </si>
  <si>
    <t xml:space="preserve">1、村内道路罩面3.4公里；人行道建设1.2公里；铺设路沿石3400米。
2、绿化灌溉管网1200米。
3、停车场1560平方米。
4、巷道围栏3400米。
</t>
  </si>
  <si>
    <t>郭勋</t>
  </si>
  <si>
    <t>改善辖区道路建设，改善村民出行道路条件，提升村民出行环境。</t>
  </si>
  <si>
    <t>CBCE0118</t>
  </si>
  <si>
    <t>海努克镇向阳村人行道渠系建设项目</t>
  </si>
  <si>
    <t>向阳村</t>
  </si>
  <si>
    <t>1、新建人行道铺设2900平方米；
2、新建防渗渠1800米；
3、铺设路沿石7900米及配套附属设施等。</t>
  </si>
  <si>
    <t>平方米、公里</t>
  </si>
  <si>
    <t>2900、9700</t>
  </si>
  <si>
    <t>改善向阳村村容村貌和农村人居环境，使当地村民的出行更加方便，农贸物质运输也更加便利，推动了当地经济发展。</t>
  </si>
  <si>
    <t>CBCE0119</t>
  </si>
  <si>
    <t>海努克镇向阳村排水工程建设项目</t>
  </si>
  <si>
    <t>1、新建排水管道，总长14180米：DN300，管长9581米、DN400，管长4075米，管材为高密度聚乙烯双壁波纹管；
有压管道DN110，管长524米，管材为钢纤增强聚乙烯复合压力管；
出户管为UPVC管，管径DN150，管长4300米；
顶管DN800，管长35米；跨渠，管长43米，
污水提升泵站2座，新建预制排水检查井405座。
2、环境恢复：道路、入户路及绿化恢复工程
3、一体化污水处理站100m³/d 。</t>
  </si>
  <si>
    <t>CBCE0120</t>
  </si>
  <si>
    <t>海努克镇琼布拉克村庭院引水渠及管网项目</t>
  </si>
  <si>
    <t>琼布拉克村</t>
  </si>
  <si>
    <t>新建村庄内庭院引水渠3公里，铺设庭院灌溉及绿化管网5公里</t>
  </si>
  <si>
    <t>解决群众庭院种植用水需求，巩固提升村容村貌，推动庭院经济发展。</t>
  </si>
  <si>
    <t>CBCE0121</t>
  </si>
  <si>
    <t>海努克镇琼布拉克村村内道路罩面及人行道建设项目</t>
  </si>
  <si>
    <t>村庄内道路罩面9公里，铺设人行道彩砖9公里</t>
  </si>
  <si>
    <t>CBCE0122</t>
  </si>
  <si>
    <t>海努克镇切吉村村内庭院引水渠</t>
  </si>
  <si>
    <t>切吉村</t>
  </si>
  <si>
    <t>现有泉眼及自流井提升改造，配合村庄规划设计水系，新建浆砌石引水渠8公里</t>
  </si>
  <si>
    <t>CBCE0123</t>
  </si>
  <si>
    <t>海努克镇切吉村村内道路建设项目</t>
  </si>
  <si>
    <t>切吉新村西侧道路罩面5公里，入户道路硬化1公里，人行道建设3公里，切吉村小学前渠系盖板800米，配套沥青硬化。</t>
  </si>
  <si>
    <t>CBCE0124</t>
  </si>
  <si>
    <t>海努克镇阿热吾斯塘村-伊泰园区路段道路拓宽项目</t>
  </si>
  <si>
    <t>阿热吾斯塘村</t>
  </si>
  <si>
    <t>海努克镇阿热吾斯塘村内路段罩面1公里，原有道路8.2公里拓宽至8米，配套桥涵及附属设施</t>
  </si>
  <si>
    <t>使当地村民的出行更加方便，农贸物质运输也更加便利，推动了当地经济发展。</t>
  </si>
  <si>
    <t>CBCE0125</t>
  </si>
  <si>
    <t>海努克镇阿热吾斯塘村村组道路硬化项目</t>
  </si>
  <si>
    <t>偏远散户入户道路硬化2公里，村内道路罩面5公里，人行道建设3公里</t>
  </si>
  <si>
    <t>CBCE0126</t>
  </si>
  <si>
    <t>海努克镇托普亚尕奇村农村安全饮水提升改造项目</t>
  </si>
  <si>
    <t>托普亚尕奇村</t>
  </si>
  <si>
    <t>铺设引水管道15公里，新建取水口1处，配套水管沿线设施，更新自来水站过滤、净水设备</t>
  </si>
  <si>
    <t>进一步改善托普亚尕奇村群众饮用水水质，提升供水量。</t>
  </si>
  <si>
    <t>CBCE0127</t>
  </si>
  <si>
    <t>海努克镇海努克村示范巷道建设项目</t>
  </si>
  <si>
    <t>海努克村共计8个巷道围栏建设7200米，庭院引水管网铺设15000米。</t>
  </si>
  <si>
    <t>CBCE0128</t>
  </si>
  <si>
    <t>海努克镇主街道提升改造项目</t>
  </si>
  <si>
    <t>海努克镇</t>
  </si>
  <si>
    <t>海努克镇主街道辅道罩面9公里，路沿石铺设7.5公里</t>
  </si>
  <si>
    <t>CBCE0129</t>
  </si>
  <si>
    <t>察布查尔县扎库齐牛录乡查干布拉克村2025年庭院引水渠中央财政以工代赈项目</t>
  </si>
  <si>
    <t>新建乡村庭院引水防渗渠10公里，及相关配套附属设施建设。</t>
  </si>
  <si>
    <t>发改委</t>
  </si>
  <si>
    <t>关万康</t>
  </si>
  <si>
    <t>提升村民生活质量，美化村庄环境，改善基础设施建设。</t>
  </si>
  <si>
    <t>CBCE0130</t>
  </si>
  <si>
    <t>察布查尔县琼博拉镇索顿布拉克村2025年美丽乡村建设中央财政以工代赈项目</t>
  </si>
  <si>
    <t>新建人行道10000平米，庭院引水渠500米，及配套附属设施。</t>
  </si>
  <si>
    <t>为进一步改善辖区道路状况，提升村民生活质量，美化村庄环境。</t>
  </si>
  <si>
    <t>CBCE0131</t>
  </si>
  <si>
    <t>察布查尔县坎乡坎村2025年基础设施提升改造中央财政以工代赈项目</t>
  </si>
  <si>
    <t>新建水泥硬化地面1546平方米、道路两侧铺设人行道13000平方米，庭院引水渠1843.2米及配套附属设施。</t>
  </si>
  <si>
    <t>CBCE0132</t>
  </si>
  <si>
    <t>察布查尔县海努克镇向阳村2025年美丽宜居村庄整治提升中央财政以工代赈项目</t>
  </si>
  <si>
    <t>新建防渗渠1720米，人行道铺设2900平方米，路沿石7900米及配套附属设施等。</t>
  </si>
  <si>
    <t>CBCE0133</t>
  </si>
  <si>
    <t>察布查尔县种羊场2025年柏尔哈舍里社区庭院引水渠中央财政以工代赈项目</t>
  </si>
  <si>
    <t>柏尔哈舍里社区</t>
  </si>
  <si>
    <t>新建9公里40U型渠，及配套附属设施建设。</t>
  </si>
  <si>
    <t>CBCE0134</t>
  </si>
  <si>
    <t>察布查尔县绰霍尔镇龙沟村2025年设施农业大棚中央财政以工代赈项目</t>
  </si>
  <si>
    <t>新建12座设施农业大棚，及配套附属设施建设。</t>
  </si>
  <si>
    <t>消除大棚安全隐患，保温效果、生产环境将得到大幅度提升，干净整洁的环境也能为游客提供更好的采摘体验，提高了农产品附加值，进一步增加农户收入。</t>
  </si>
  <si>
    <t>CBCE0135</t>
  </si>
  <si>
    <t>察布查尔县加尕斯台镇伊纳克村2025年中央财政以工代赈项目</t>
  </si>
  <si>
    <t>伊纳克村</t>
  </si>
  <si>
    <t>新建人行步道10000平米，引水渠1500米，配套等附属设施。</t>
  </si>
  <si>
    <t>CBCE0136</t>
  </si>
  <si>
    <t>欠发达国有林场巩固提升项目</t>
  </si>
  <si>
    <t>伊犁州平原林场</t>
  </si>
  <si>
    <t>一、苗圃建设和育苗：
1、建设育苗设施温室三座，钢架结构，包括配套设施，面积1530平米，投资107.1万元。用于夏橡、黑核桃等用材苗木培育，年产良种苗木4.6万株，保障“三北”工程所需苗木。
2、建设70亩育苗圃，年产良种种苗35万株，投资14万元。用于支持“三北”工程乡土树种苗木供应。
二、国有林场基础设施建设：
1、场区铺设柏油路面440㎡，投资7.7万元，柏油路造面4500㎡，投资31.5万元，合计：39.2万元。
铺设防渗渠1985米，投资39.7万元。</t>
  </si>
  <si>
    <t>新疆维吾尔自治区伊犁哈萨克自治州平原林场</t>
  </si>
  <si>
    <t>王兴胜  13579735675</t>
  </si>
  <si>
    <t>该项目紧紧围绕国土绿化及“三北”重点工程对种苗的需求，将产业发展类作为重点，2025年衔接资金用于产业的比例达到60%以上，大力培育适合北疆范围内种植的耐干旱、耐瘠薄、耐盐碱、抗逆性强的乡土树种，年产良种苗木达到50万株以上，为伊犁州及全疆国土绿化和“三北”生态工程建设提供优质种苗，在全区国有林场高质量发展方面起到示范带动作用。基础设施建设有效改善影响林场职工基本生产生活居住条件。</t>
  </si>
  <si>
    <t>CBCE0137</t>
  </si>
  <si>
    <t>察布查尔锡伯自治县小额贴息贷款项目</t>
  </si>
  <si>
    <t>小额贷款贴息</t>
  </si>
  <si>
    <t>察布查尔县各乡镇</t>
  </si>
  <si>
    <t>发放小额贷款共计170万元。</t>
  </si>
  <si>
    <t>户</t>
  </si>
  <si>
    <t>解决全县有贷款需求群众的贷款贴息问题。</t>
  </si>
  <si>
    <t>CBCE0138</t>
  </si>
  <si>
    <t>2025年察布查尔锡伯自治县雨露计划</t>
  </si>
  <si>
    <t>雨露计划</t>
  </si>
  <si>
    <t>享受雨露计划职业教育补助学生530人</t>
  </si>
  <si>
    <t>人</t>
  </si>
  <si>
    <t>项目可以资助学生更好接受职业教育。</t>
  </si>
  <si>
    <t>CBCE0139</t>
  </si>
  <si>
    <t>察布查尔县2025年产业帮扶精准到户促进农民增收项目</t>
  </si>
  <si>
    <t>生产项目</t>
  </si>
  <si>
    <t>对脱贫户（含监测户）土地托管服务、购买良种牛、自繁自育良种牛、良种羊、庭院经济、外出务工、自主创业进行奖补公益性岗位100人120万元。</t>
  </si>
  <si>
    <t>积极引导发展脱贫户”短平快” 种养殖业项目,按照项目计划要求对全县农业产业扶贫种养殖业”短平快” 项目以奖代补形式予以产业扶持和奖励,实现以短促长增收效益,促进脱贫群众种养殖业产业增收满意度、获得感。</t>
  </si>
  <si>
    <t>CBCE0140</t>
  </si>
  <si>
    <t>察布查尔锡伯自治县健康饮茶·送茶入户项目</t>
  </si>
  <si>
    <t>其他</t>
  </si>
  <si>
    <t xml:space="preserve">困难群众饮用低氟茶
</t>
  </si>
  <si>
    <t>察布查尔锡伯自治县15个乡镇场</t>
  </si>
  <si>
    <t>按照每户100元标准开展健康饮茶·送茶入户行动250户。</t>
  </si>
  <si>
    <t>为积极推广低氟边销茶，引导困难群众健康饮茶，按照自治区、自治州有关文件要求，结合察布查尔县实际，计划在察布查尔县250户困难群众中推广低氟边销茶，提高百姓的幸福感和获得感。</t>
  </si>
  <si>
    <t>CBCE0141</t>
  </si>
  <si>
    <t>察布查尔县现代农业产业化综合服务建设项目</t>
  </si>
  <si>
    <t>察布查尔镇</t>
  </si>
  <si>
    <t>（1）新建14万立方米冷库一栋，总仓容14万立方米，库内配套建设智能立体货架，可储存农副产品20万吨。
（2）建设冷源及立体货架全套，可综合存储农副产品15万吨。</t>
  </si>
  <si>
    <t>立方米</t>
  </si>
  <si>
    <t>项目建成投用后即开始计算收益，收益初步商定为察布查尔县农业农村局（乡村振兴局）投入资金的4%计算，由伊犁天一农业有限公司定期支付。</t>
  </si>
  <si>
    <t>CBCE0142</t>
  </si>
  <si>
    <t>察布查尔县孙扎齐牛录镇孙扎齐牛录村农产品交易中心</t>
  </si>
  <si>
    <t>名牌打造和展销平台</t>
  </si>
  <si>
    <t>孙扎齐牛录村</t>
  </si>
  <si>
    <t>新建农产品展厅及办公区，建筑面积为1000㎡，以及部分配套公共设施建设。</t>
  </si>
  <si>
    <t>提升孙扎齐牛录镇农产品名度，利用锡伯古城客流量及知名度推广孙扎齐牛录镇农产品，提升农产品产值，带动就业，增加居民和集体收入。</t>
  </si>
  <si>
    <t>CBCE0143</t>
  </si>
  <si>
    <t>察布查尔县孙扎齐牛录镇孙扎齐牛录村花卉种植基地建设项目</t>
  </si>
  <si>
    <t>新建玻璃温室大棚7200㎡*2座，三代温室大棚22459㎡，生产车间9600㎡，完善停车场、道路、给排水、电力等基础设施。</t>
  </si>
  <si>
    <t>带动当地花卉种植及加工业发展，吸收当地富余人员就业，增加村民和集体收入。</t>
  </si>
  <si>
    <t>CBCE0144</t>
  </si>
  <si>
    <t>察布查尔县孙扎齐牛录镇孙扎齐牛录村田园采摘基地建设项目</t>
  </si>
  <si>
    <t>新建热带水果种植采摘玻璃温室大棚8000㎡*2座，采摘广场16000㎡，完善停车场、道路、给排水、电力等基础设施。</t>
  </si>
  <si>
    <t>带动当地特色农产品种植业发展，利用古城品牌与游客流量优势，带动采摘等第三产业发展，吸收当地富余人员就业，增加村民和集体收入。</t>
  </si>
  <si>
    <t>CBCE0145</t>
  </si>
  <si>
    <t>察布查尔县孙扎齐牛录镇孙扎齐牛录村蔬菜种植采摘基地建设项目</t>
  </si>
  <si>
    <t>新建三代温室大棚44071㎡，水产养殖区48000平方米，完善停车场、道路、给排水、电力等基础设施。</t>
  </si>
  <si>
    <t>利用伊宁市地缘经济市场，带动当地特色种植业与水产养殖发展，提供就业岗位，增加村民和集体收入。</t>
  </si>
  <si>
    <t>CBCE0146</t>
  </si>
  <si>
    <t>察布查尔县孙扎齐牛录镇孙扎齐牛录村特色民宿村落建设项目</t>
  </si>
  <si>
    <t>新建游客中心280㎡，新建民宿3600㎡，改造民宿1200㎡，文创产品销售中心800㎡，文创产品孵化基地800平方米，锡伯美食研学基地1000㎡。完善停车场、道路、给排水、电力等基础设施。</t>
  </si>
  <si>
    <t>利用古城品牌效应及流量，发展特色民宿产业，推广和传承锡伯文化及锡伯特色美食，带动特色传统手工艺品及农副产品销售。增加就业岗位，提升村民和集体收入。</t>
  </si>
  <si>
    <t>CBCE0147</t>
  </si>
  <si>
    <t>察布查尔县孙扎齐牛录镇孙扎齐牛录村民宿建设项目</t>
  </si>
  <si>
    <t>利用群众院落，打造10套民宿，包含装饰装修及其它附属设施建设。</t>
  </si>
  <si>
    <t>套</t>
  </si>
  <si>
    <t>利用闲置院落，打造民宿，增加居民和集体收入</t>
  </si>
  <si>
    <t>CBCE0148</t>
  </si>
  <si>
    <t>察布查尔县孙扎齐牛录镇孙扎齐牛录村生猪养殖基地建设项目</t>
  </si>
  <si>
    <t>新建圈舍6000平米，业务用房250平米，配套附属设施以及自动化养殖设备</t>
  </si>
  <si>
    <t>改善养殖生态环境和农村人居环境，通过项目实施建设生态乡村，实现集体增收、农民致富，深入贯彻实施乡村振兴战略。</t>
  </si>
  <si>
    <t>CBCE0149</t>
  </si>
  <si>
    <t>察布查尔县孙扎齐牛录镇切提布拉克村豫之鑫畜禽养殖有限公司全自动化5万羽养鸡场建设项目</t>
  </si>
  <si>
    <t>切提布拉克村</t>
  </si>
  <si>
    <t>新建一座全自动化养鸡场，占地面积约20亩左右，总建筑面积约5000平方米，包含全自动蛋鸡房，储料房等相关附属设施建设。</t>
  </si>
  <si>
    <t>通过项目实施，带动当地禽业养殖现代化发展，实现集体增收、农民致富，深入贯彻实施乡村振兴战略。</t>
  </si>
  <si>
    <t>CBCE0150</t>
  </si>
  <si>
    <t>察布查尔县孙扎齐牛录镇朗喀村水厂提升改造工程</t>
  </si>
  <si>
    <t>郎喀村</t>
  </si>
  <si>
    <t>新建水厂一座，管网更新改造14公里，净化消毒设施及其他附属设施建设</t>
  </si>
  <si>
    <t>项目的实施可彻底解决朗喀村因供水设施老化导致的供水不足频繁停水的问题，实现自来水入户全覆盖，保障生活用水供应，提升当地居民幸福指数。</t>
  </si>
  <si>
    <t>CBCE0151</t>
  </si>
  <si>
    <t>察布查尔县孙扎齐牛录镇切提布拉克村人居环境改善项目</t>
  </si>
  <si>
    <t>道路铺装硬化8000平方，围栏9公里，及其他附属设施建设</t>
  </si>
  <si>
    <t>8000、9</t>
  </si>
  <si>
    <t>巩固提升村容村貌，改善居民生活质量。</t>
  </si>
  <si>
    <t>CBCE0152</t>
  </si>
  <si>
    <t>察布查尔县孙扎齐牛录镇孙扎齐牛录村古生物项目</t>
  </si>
  <si>
    <t>新建古生物展览馆5000㎡，研学基地1000㎡。完善停车场、道路、给排水、电力等基础设施。</t>
  </si>
  <si>
    <t>CBCE0153</t>
  </si>
  <si>
    <t>察布查尔县米粮泉乡阿顿巴村民宿一期配套水系服务设施建设</t>
  </si>
  <si>
    <t>水塘清淤、约2000米的湖岸边修整及绿化，铺设人行木栈道，建设桥栏，平整民宿一期与水塘中间空地，建设观光带和休闲服务区，安装氛围灯光照明设施等基础服务设施。</t>
  </si>
  <si>
    <t>CBCE0154</t>
  </si>
  <si>
    <t>察布查尔县米粮泉乡阿顿巴村冷鲜仓储项目建设</t>
  </si>
  <si>
    <t>冷鲜仓储</t>
  </si>
  <si>
    <t>建设300平米的冷鲜库，建设内容包括，冷藏库250平米，冷冻库50平米，及贮藏间、制冷机房和变配电间及其他附属配套设施。</t>
  </si>
  <si>
    <t>冷库能够促进农村与城市上下游产业协同发展，服务农民群众，保障食品安全。更是为阿顿巴村旅游产业发展提供食品供应保障。</t>
  </si>
  <si>
    <t>CBCE0155</t>
  </si>
  <si>
    <t>察布查尔县米粮泉乡阿顿巴村生态民宿小镇房车营地建设项目</t>
  </si>
  <si>
    <t>新建房车营地15亩及相关附属设施（道路，给排水管线，人行道，强弱电）。</t>
  </si>
  <si>
    <t>CBCE0156</t>
  </si>
  <si>
    <t>察布查尔县米粮泉乡阿顿巴村特色水产垂钓休闲基地建设项目</t>
  </si>
  <si>
    <t>新建8亩特色水产垂钓休闲基地，利用民宿一期和二期中间现有的池塘建设休闲垂钓基地，主要内容包括池塘清淤，湖岸修整，水、电、路、管理用房等基础设施。</t>
  </si>
  <si>
    <t>CBCE0157</t>
  </si>
  <si>
    <t>察布查尔锡伯自治县全产业链体系建设项目（一期）</t>
  </si>
  <si>
    <t>察布查尔锡伯自治县</t>
  </si>
  <si>
    <t>建设烘干塔1座</t>
  </si>
  <si>
    <t>1、提高农业生产效率和农产品质量，增加农民收入。通过加强农业基础设施建设和科技创新，提高农业生产效率，降低生产成本，同时提高农产品质量，增加农产品附加值，从而实现农民收入的持续增长。</t>
  </si>
  <si>
    <t>CBCE0158</t>
  </si>
  <si>
    <t>察布查尔锡伯自治县全产业链体系建设项目（二期）</t>
  </si>
  <si>
    <r>
      <rPr>
        <sz val="10"/>
        <rFont val="宋体"/>
        <charset val="134"/>
      </rPr>
      <t>1</t>
    </r>
    <r>
      <rPr>
        <sz val="11"/>
        <rFont val="宋体"/>
        <charset val="134"/>
      </rPr>
      <t>、提高农业生产效率和农产品质量，增加农民收入。通过加强农业基础设施建设和科技创新，提高农业生产效率，降低生产成本，同时提高农产品质量，增加农产品附加值，从而实现农民收入的持续增长。</t>
    </r>
  </si>
  <si>
    <t>霍尔果斯市合计：33个</t>
  </si>
  <si>
    <t>霍尔果斯</t>
  </si>
  <si>
    <t>HEGS00001</t>
  </si>
  <si>
    <t>霍尔果斯市伊车嘎善锡伯族乡加尔苏村农村文旅融合及花卉产业推进提升项目</t>
  </si>
  <si>
    <t>产业发展类</t>
  </si>
  <si>
    <t>产业配套设施项目</t>
  </si>
  <si>
    <t>加尔苏村</t>
  </si>
  <si>
    <r>
      <rPr>
        <sz val="10"/>
        <rFont val="方正仿宋简体"/>
        <charset val="134"/>
      </rPr>
      <t>在伊车嘎善锡伯族乡加尔苏村建设建筑面积为1700</t>
    </r>
    <r>
      <rPr>
        <sz val="10"/>
        <rFont val="宋体"/>
        <charset val="134"/>
      </rPr>
      <t>㎡</t>
    </r>
    <r>
      <rPr>
        <sz val="10"/>
        <rFont val="方正仿宋简体"/>
        <charset val="134"/>
      </rPr>
      <t>农村文旅融合产业基地，花卉产业园内新建冷库200</t>
    </r>
    <r>
      <rPr>
        <sz val="10"/>
        <rFont val="宋体"/>
        <charset val="134"/>
      </rPr>
      <t>㎡</t>
    </r>
    <r>
      <rPr>
        <sz val="10"/>
        <rFont val="方正仿宋简体"/>
        <charset val="134"/>
      </rPr>
      <t>一座，包装分拣车间2座共计400</t>
    </r>
    <r>
      <rPr>
        <sz val="10"/>
        <rFont val="宋体"/>
        <charset val="134"/>
      </rPr>
      <t>㎡</t>
    </r>
    <r>
      <rPr>
        <sz val="10"/>
        <rFont val="方正仿宋简体"/>
        <charset val="134"/>
      </rPr>
      <t>，库房3座共计600</t>
    </r>
    <r>
      <rPr>
        <sz val="10"/>
        <rFont val="宋体"/>
        <charset val="134"/>
      </rPr>
      <t>㎡</t>
    </r>
    <r>
      <rPr>
        <sz val="10"/>
        <rFont val="方正仿宋简体"/>
        <charset val="134"/>
      </rPr>
      <t>，外遮阳设施50000平米，水肥一体化设施2套，基质槽17000米，补光设施，及其他配套附属设施。</t>
    </r>
  </si>
  <si>
    <t>努尔艾力</t>
  </si>
  <si>
    <t>一是项目实施后，可增加鲜花产量全年预计可产鲜花280余万枝，大幅度提高花卉产业园业内优势；二是为就业市场提供了新的就业岗位预计新增稳定就业岗位30个、带动群众务工30000人次，。三是依托现有花卉苗木产业园、花境星空营地、君澜多肉、发展农业观光旅游，开展研学，技能培训等方式，全年预计接待游客5万人次，开展各类培训500余人次。花卉农文旅融合发展项目有助于推动村集体产业全面发展。此外，它还能为城市居民提供休闲旅游的好去处，促进城乡交流与融合。通过农业与旅游的结合，田园综合体可以提供丰富的农耕体验和休闲场所，花卉农文旅融合发展建设项目的建设还能增加就业岗位20余个。此项目建成后受益群众350余户800余人，其中脱贫户17户49人，提高村集体收入115万元。收益率8.52%</t>
  </si>
  <si>
    <t>HEGS00002</t>
  </si>
  <si>
    <t>霍尔果斯市伊车嘎善锡伯族乡赤哲嘎善村林果深加工及交易中心建设项目</t>
  </si>
  <si>
    <t>赤哲嘎善村</t>
  </si>
  <si>
    <r>
      <rPr>
        <sz val="10"/>
        <rFont val="方正仿宋简体"/>
        <charset val="134"/>
      </rPr>
      <t>在伊车嘎善锡伯族乡赤哲嘎善村建设1200</t>
    </r>
    <r>
      <rPr>
        <sz val="10"/>
        <rFont val="宋体"/>
        <charset val="134"/>
      </rPr>
      <t>㎡</t>
    </r>
    <r>
      <rPr>
        <sz val="10"/>
        <rFont val="方正仿宋简体"/>
        <charset val="134"/>
      </rPr>
      <t>标准化厂房2座（包含分拣车间和加工车间）、1700平方米的林果交易及电商服务中心一座，交易市场一处，配套相关附属设施。</t>
    </r>
  </si>
  <si>
    <t>1、伊车嘎善锡伯族乡共有林果面积2.58万亩，林果销售渠道相对单一，次果销售困难，果农损失较大。2、伊车嘎善锡伯族乡现有果品保鲜库2座，果品加工厂房2000平方米，果品相关生产厂房1000平方米，林果产业链条急需完善。3、项目实施后，通过多种渠道。多种方式，拓宽果品销售方式，进一步完善伊车嘎善锡伯族乡生产、加工、销售全产业链。4.受益群众200余户1000余人，提高村集体收入45万元，收益率2.5%。</t>
  </si>
  <si>
    <t>HEGS00003</t>
  </si>
  <si>
    <t>霍尔果斯市产业到户项目</t>
  </si>
  <si>
    <t>伊车乡、莫乎尔牧场</t>
  </si>
  <si>
    <t>根据《关于2024年推动产业帮扶精准到户促进农民持续增收有关工作的通知》精神。对霍尔果斯市脱贫人口和监测对象家庭实施产业到户项目给予资金补助</t>
  </si>
  <si>
    <t>涉及到子项目共计13项，覆盖面为一乡一场，产业到户项目的实施，促进脱贫户持续增收，是防止返贫致贫的重要保障，通过给予产业发展资金的支持，可以帮助其稳定收入，增强抗风险能力，确保脱贫成果得到巩固</t>
  </si>
  <si>
    <t>HEGS00004</t>
  </si>
  <si>
    <t>霍尔果斯市伊车嘎善锡伯族乡喀拉塔斯村环境综合整治提升建设项目</t>
  </si>
  <si>
    <t>乡村建设类</t>
  </si>
  <si>
    <t>人居环境</t>
  </si>
  <si>
    <t>喀拉塔斯村</t>
  </si>
  <si>
    <t>在喀拉塔斯村新建污水主管网 9.8公里，村庄环境改造提升20000平方米，配套相关附属设施。</t>
  </si>
  <si>
    <t>一是该项目的实施可进一步加强伊车嘎善锡伯族乡喀拉塔斯村一组、二组、三组污水处理效能，减少农村污水乱排乱放现象，预计铺设管网9.8千米，受益农户317户 1004人。二是农村生活污水收集治理是农村人居环境示范村建设的重要考核指标，该项目的实施可有效推动该村自治区级人居环境整治示范村建设进程。三是农村生活污水治理可有效解决农村黑臭水体，减少水污染有关的传染病，减少群众的患病率。</t>
  </si>
  <si>
    <t>HEGS00005</t>
  </si>
  <si>
    <t>霍尔果斯市伊车嘎善锡伯族乡喀拉塔斯村桃文化桃雕项目</t>
  </si>
  <si>
    <t>农产品精深加工项目</t>
  </si>
  <si>
    <t xml:space="preserve">在伊车嘎善锡伯族乡喀拉塔斯村建设面积为300平方米桃雕加工车间一处，配套相关附属设施。
</t>
  </si>
  <si>
    <t>1、伊车嘎善锡伯族乡喀拉塔斯村桃种植属于传统产业，种植面积达6800亩。桃木及桃核等随意弃置或就地焚烧，造成大量浪费。2、实施该项目后，将提高林果产品附加值，传承和发展桃传统文化，资源回收利用。预计村集体每年增收10万元以上，收益率3%。增加稳定就业10人，人均月收3500元。工厂建好后可将本村和周边乡村的桃木和其他果木进行收购，可增加群众收入每吨约200-500元。受益户为300余户1200余人，其中脱贫户7户16人。</t>
  </si>
  <si>
    <t>HEGS00006</t>
  </si>
  <si>
    <t>霍尔果斯市伊车嘎善锡伯族乡柳树渠村鲜食玉米加工厂建设项目</t>
  </si>
  <si>
    <t>柳树渠村</t>
  </si>
  <si>
    <t>在伊车嘎善锡伯族乡柳树渠村一组建设鲜食玉米加工厂一处，占地面积约20亩，厂房2000平米，急冻车间4座，硬化场地2000平米，相关生产设备及配套相关附属设施。</t>
  </si>
  <si>
    <t>该项目建成后可带动以下效益;1、通过“合作社+农户”模式，伊车嘎善锡伯族乡柳树渠村2025年计划建设鲜食玉米种植基地2500亩，年产鲜食玉米1000万穗，急需建设鲜食玉米加工厂，调整农业产业结构。2、项目实施后，村集体预计每年增收60万元以上，收益率4.8%。增加稳定就业25人，预计年收入增收50万元。受益户为300余户900余人。</t>
  </si>
  <si>
    <t>HEGS00007</t>
  </si>
  <si>
    <t>霍尔果斯市伊车嘎善锡伯族乡果蔬花卉庭院种植建设项目</t>
  </si>
  <si>
    <t>发展庭院经济</t>
  </si>
  <si>
    <t>伊车乡</t>
  </si>
  <si>
    <r>
      <rPr>
        <sz val="10"/>
        <rFont val="方正仿宋简体"/>
        <charset val="134"/>
      </rPr>
      <t>在伊车嘎善锡伯族乡实施庭院经济改造预计新建400户农户院内示范大棚，庭院拱棚共计4万</t>
    </r>
    <r>
      <rPr>
        <sz val="10"/>
        <rFont val="宋体"/>
        <charset val="134"/>
      </rPr>
      <t>㎡</t>
    </r>
    <r>
      <rPr>
        <sz val="10"/>
        <rFont val="方正仿宋简体"/>
        <charset val="134"/>
      </rPr>
      <t>。</t>
    </r>
  </si>
  <si>
    <t>1、依托景翰园林、金亿集团等经营主体实现给农户进行技术指导，产品销售等，保障种植农户稳定收益，计划年户均增收5000元以上。
2、新建400户农户院内大棚，包含扶持脱贫户、监测户、低保户等弱势群体，促进农村庭院经济，拓宽群众增收渠道。</t>
  </si>
  <si>
    <t>HEGS00008</t>
  </si>
  <si>
    <t>霍尔果斯市伊车嘎善锡伯族乡伊车嘎善村烘干厂建设项目</t>
  </si>
  <si>
    <t>伊车嘎善村</t>
  </si>
  <si>
    <r>
      <rPr>
        <sz val="10"/>
        <rFont val="方正仿宋简体"/>
        <charset val="134"/>
      </rPr>
      <t>在伊车嘎善锡伯族乡伊车嘎善村建设建筑面积为2500</t>
    </r>
    <r>
      <rPr>
        <sz val="10"/>
        <rFont val="宋体"/>
        <charset val="134"/>
      </rPr>
      <t>㎡</t>
    </r>
    <r>
      <rPr>
        <sz val="10"/>
        <rFont val="方正仿宋简体"/>
        <charset val="134"/>
      </rPr>
      <t>农副产品烘干厂1处，占地面积约为70亩，配套相关附属设施。</t>
    </r>
  </si>
  <si>
    <t>1、伊车嘎善村现种植辣椒3000余亩。中草药1000余亩，两类作物收获期集中晾晒场地面积有限，导致产业规模无法进一步提升，急需烘干设施。2、项目实施后，不仅可满足现有辣椒、中草药及其他作物烘干需求，还可进一步提高村民种植积极性，调整农业产业结构。3、伊车嘎善村紧临大西沟镇、清水河镇，以上两地的农副产品也可来本地烘干，可发挥更大效益。4、此项目建成后受益群众600余户1000余人，带动就业150余人次，提高村集体收入15万元。收益率2.59%</t>
  </si>
  <si>
    <t>HEGS00009</t>
  </si>
  <si>
    <t>霍尔果斯市莫乎尔牧场养殖设备项目（二期）</t>
  </si>
  <si>
    <t>幸福社区</t>
  </si>
  <si>
    <t>采购白羽鸡种鸡养殖设备17套。</t>
  </si>
  <si>
    <t>目标1：采购白羽鸡种鸡养殖设备17套。                                                                                                                                                                                                          目标2：为霍尔果斯现代设施农业产业园提供设备支持，优化养殖环境，提高养殖密度，节省资源，通过购买设备，高效、安全的进行禽类养殖。                                                                                                                                                      目标3：预计增加集体受益28万元，受益群众10户30余人。其中脱贫户2户8人。收益率4.67%</t>
  </si>
  <si>
    <t>HEGS00010</t>
  </si>
  <si>
    <t>霍尔果斯市莫乎尔牧场幸福社区道路建设项目</t>
  </si>
  <si>
    <t>农村道路</t>
  </si>
  <si>
    <t>对幸福社区道路硬化14000平方米，并完善配套附属设施等。</t>
  </si>
  <si>
    <t>目标1：对幸福社区道路硬化14000平方米。
目标2：项目建设过程中需要大量劳动力，可以吸收周边村庄剩余劳动力就业，从而带动周边村庄居民的经济收入。项目建成后，村容村貌整齐、干净、卫生、生活环境优美，健全的农村配套服务，使村民享受中心乡镇一样的便利生活服务，丰富群众的业余文化生活，一方面可提高农村环境质量，增强群众获得感、幸福感，另一方面可有效带动当地旅游业发展，带来良好的经济效益。项目实施后，受益群众98户2249人。</t>
  </si>
  <si>
    <t>HEGS00011</t>
  </si>
  <si>
    <t>霍尔果斯市困难群众饮用“低氟茶”送茶入户项目</t>
  </si>
  <si>
    <t>伊车乡、兴城街道</t>
  </si>
  <si>
    <t>为500名脱贫户、困难户购买每户100元标准低氟茶。</t>
  </si>
  <si>
    <t>引导脱贫户、困难户养成健康饮茶习惯。</t>
  </si>
  <si>
    <t>HEGS00012</t>
  </si>
  <si>
    <t>霍尔果斯市伊车嘎善锡伯族乡区域供水联网及信息化供水建设项目</t>
  </si>
  <si>
    <t>基础设施</t>
  </si>
  <si>
    <t>更新改造伊车嘎善锡伯族乡五个行政村老旧供水管网23公里，并配套检查井、蓄水池、水处理设备及智能水表等附属设施。</t>
  </si>
  <si>
    <t>由于目前伊车嘎善锡伯族乡五个行政村供水管网，农村饮水安全直接影响着辖区居民生产、生活。通过农村供水管网改造，可以改善农村居民的生活环境，提高居住条件，使农民群众能够享受到与城市居民相当的基础公共服务，提高生活质量。受益群众1000余户4000余人，其中脱贫户56户131人。</t>
  </si>
  <si>
    <t>HEGS00013</t>
  </si>
  <si>
    <t>霍尔果斯市莫乎尔牧场果品烘干房及配套晾晒棚项目</t>
  </si>
  <si>
    <t>莫乎尔牧场</t>
  </si>
  <si>
    <t>新建1500平方晾晒棚，20平方米烘干房10间，并配套地泵、鲜果清洗分选设备等。</t>
  </si>
  <si>
    <t>目标1：新建1500平方晾晒棚，20平方米烘干房10间，并配套地泵、鲜果清洗分选设备等。
目标2：项目建设为进一步提升解决群众的落地果、等外果的能力。可有效促进莫乎尔一二三产融合发展，同时可为当地提供5个稳定就业岗位。解决果农落地果、等外果销售难的问题。运营方式：牧场公司自营，通过收购辖区居民的落地果、等外果进行加工实现辖区果农每年增收25万元，牧场公司代加工收取加工费+自加工出售干果实现每年增收30万元。受益一般户75余户215余人。其中脱贫户4户13人。收益率5.21%</t>
  </si>
  <si>
    <t>HEGS00014</t>
  </si>
  <si>
    <t>霍尔果斯市伊车嘎善锡伯族乡赤哲嘎善村气调库改造项目</t>
  </si>
  <si>
    <t>在伊车嘎善锡伯族乡双创产业园内改造2000吨气调库一处，配套业务用房等相关附属设施。</t>
  </si>
  <si>
    <t>1.伊车嘎善锡伯族乡共有林果面积2.58万亩，现有集体所有保鲜库2000吨，设施设备相对落后，果品保鲜效果无法达到预期目标。2、项目实施后珂明显延长果品保鲜期，提高果品品质，达到错峰上市需求，提高果农收益。预计每年提高村集体收入20万元，收益率3.3%。预计带动临时及长期就业岗位100人次，受益群众1000余户3000余人。</t>
  </si>
  <si>
    <t>HEGS00015</t>
  </si>
  <si>
    <t>霍尔果斯市伊车嘎善锡伯族乡赤哲嘎善村小塘坝建设项目</t>
  </si>
  <si>
    <r>
      <rPr>
        <sz val="10"/>
        <color theme="1" tint="0.05"/>
        <rFont val="方正仿宋简体"/>
        <charset val="134"/>
      </rPr>
      <t>在伊车嘎善锡伯族乡赤哲嘎善村2组旱田山新建占地30亩小塘坝1座，蓄水容量9万m</t>
    </r>
    <r>
      <rPr>
        <sz val="10"/>
        <color theme="1" tint="0.05"/>
        <rFont val="宋体"/>
        <charset val="134"/>
      </rPr>
      <t>³</t>
    </r>
    <r>
      <rPr>
        <sz val="10"/>
        <color theme="1" tint="0.05"/>
        <rFont val="方正仿宋简体"/>
        <charset val="134"/>
      </rPr>
      <t>并配套相关附属设施。</t>
    </r>
  </si>
  <si>
    <t>1、赤哲嘎善村项目区4000余亩滴灌设施完善，而灌溉期可用水量不足，旱情严峻，非灌溉期水源充沛，急需建设小塘坝储水，以缓解灌溉期水量不足困境。2、该项目建成后有效改善灌溉条件，促进农户增产增收。受益群众600余户1000余人</t>
  </si>
  <si>
    <t>HEGS00016</t>
  </si>
  <si>
    <t>霍尔果斯市伊车嘎善锡伯族乡伊车嘎善村小塘坝蓄水池建设项目</t>
  </si>
  <si>
    <r>
      <rPr>
        <sz val="10"/>
        <color theme="1" tint="0.05"/>
        <rFont val="方正仿宋简体"/>
        <charset val="134"/>
      </rPr>
      <t>在伊车嘎善村二组切河周家庄附近建设总占地70亩地的小塘坝2座，总容量16万m</t>
    </r>
    <r>
      <rPr>
        <sz val="10"/>
        <color theme="1" tint="0.05"/>
        <rFont val="宋体"/>
        <charset val="134"/>
      </rPr>
      <t>³</t>
    </r>
    <r>
      <rPr>
        <sz val="10"/>
        <color theme="1" tint="0.05"/>
        <rFont val="方正仿宋简体"/>
        <charset val="134"/>
      </rPr>
      <t>，配套相关附属设施。</t>
    </r>
  </si>
  <si>
    <t>伊车嘎善村项目区5000余亩耕地存在灌溉期可用水量不足，旱情严峻，非灌溉期水源充沛，急需建设小塘坝储水，以缓解灌溉期水量不足困境。2、该项目建成后有效改善灌溉条件，促进农户增产增收。收益群众300余户，1500余人。</t>
  </si>
  <si>
    <t>HEGS00017</t>
  </si>
  <si>
    <t>霍尔果斯市伊车嘎善锡伯族乡柳树渠村粪污一体化处理建设项目</t>
  </si>
  <si>
    <t>在柳树渠村新建污水主管网 13公里，配套化粪池及检查井等相关附属设施。</t>
  </si>
  <si>
    <t>1、柳树渠村五个村民小组常住户351户，存在生活污水乱排乱放现象，不利于自治区乡村振兴示范村建设。2、目前，五个村民小组均未铺设污水管网，且距乡居民聚集区相对较近，具备实施污水管网实施及自治区级乡村振兴示范村打造条件。3、受益农户172户390人。</t>
  </si>
  <si>
    <t>HEGS00018</t>
  </si>
  <si>
    <t>霍尔果斯市伊车嘎善锡伯族乡畜禽养殖产业基地配套基础设施建设项目</t>
  </si>
  <si>
    <t>为伊车嘎善锡伯族乡2025年计划新建的畜禽养殖基地配套建设8km供水管网、9km供电管网、8km道路等工程及相关设施。</t>
  </si>
  <si>
    <t>1、伊车嘎善锡伯族乡2025年计划引进社会资本建设养鸡场，计划实施36棚圈，养殖种鸡648万羽，产值1.2亿元，为改善项目区营商环境，急需实施水、电、路等基础设施。2、项目实施后可拓宽群众增收渠道，受益群众300余户1000余人，增加村集体收益15万元。</t>
  </si>
  <si>
    <t>HEGS00019</t>
  </si>
  <si>
    <t>伊犁州霍尔果斯市伊车嘎善锡伯族乡村容村貌提升建设项目</t>
  </si>
  <si>
    <t>在伊车嘎善锡伯族乡五个行政村新建道路12公里，简易公交站台25座，垃圾箱120个，垃圾清运车并配套沿路附属设施等。</t>
  </si>
  <si>
    <t>1、经初步统计伊车嘎善锡伯族乡五个行政村存在巷道断头路，乡村土路12公里，雨雪天气群众出行困难。2、伊车嘎善锡伯族乡已通公交车的村民小组候车厅严重不足，群众等车配套设施较差，继续改善。3、伊车嘎善锡伯族乡五个行政村29个村民小组路灯严重短缺，部分路灯损坏严重，急需更换。4、通过项目的实施可有效提升村容村貌，利于改善居民生活环境，提升基层群众幸福感、获得感。受益群众1000余户4000余人，其中脱贫户30户70人。</t>
  </si>
  <si>
    <t>HEGS00020</t>
  </si>
  <si>
    <t>霍尔果斯市伊车嘎善锡伯族乡赤哲嘎善村污水管网建设项目</t>
  </si>
  <si>
    <r>
      <rPr>
        <sz val="10"/>
        <rFont val="方正仿宋简体"/>
        <charset val="134"/>
      </rPr>
      <t>在伊车嘎善锡伯族乡赤哲嘎善村铺设污水主管网22公里，新建6000m</t>
    </r>
    <r>
      <rPr>
        <sz val="10"/>
        <rFont val="宋体"/>
        <charset val="134"/>
      </rPr>
      <t>³</t>
    </r>
    <r>
      <rPr>
        <sz val="10"/>
        <rFont val="方正仿宋简体"/>
        <charset val="134"/>
      </rPr>
      <t>冬储池，配套化粪池及检查井等相关附属设施。</t>
    </r>
  </si>
  <si>
    <t>1、赤哲嘎善村六个村民小组常住户748户，水冲式厕所62户，存在生活污水乱排乱放现象，不利于自治区乡村振兴示范村建设。2、目前，一个村民小组已铺设污水管网，但设施设备需要更新，且剩余5个村民小组未铺设污水管网，距乡居民聚集区相对较近，具备实施污水管网实施及自治区级乡村振兴示范村打造条件。受益群众1000余户4000余人。</t>
  </si>
  <si>
    <t>HEGS00021</t>
  </si>
  <si>
    <t>霍尔果斯市伊车嘎善锡伯族乡切得克苏河岸生态治理项目</t>
  </si>
  <si>
    <t>对切特克苏河沿河戈壁、河滩等600亩土地进行平整、土壤换填，种植绿化苗木，建设发酵池2座，铺设灌溉设施、围网等，配套相关附属设施。</t>
  </si>
  <si>
    <r>
      <rPr>
        <sz val="10"/>
        <rFont val="方正仿宋简体"/>
        <charset val="134"/>
      </rPr>
      <t>伊车嘎善锡伯族乡切得克苏河沿岸土质较差，主要为戈壁沙石地，不利于植物生长，项目实施后可以改善切特克苏河西岸环境，改善土壤结构，提高土壤肥力，从而为植物提供更适宜的生长环境，促进植物健康生长。</t>
    </r>
    <r>
      <rPr>
        <sz val="10"/>
        <rFont val="Times New Roman"/>
        <charset val="134"/>
      </rPr>
      <t>‌</t>
    </r>
    <r>
      <rPr>
        <sz val="10"/>
        <rFont val="方正仿宋简体"/>
        <charset val="134"/>
      </rPr>
      <t xml:space="preserve"> 通过换填，可以有效地解决土壤中的一些问题，如土壤板结、养分不足、盐碱化等，从而提高土壤的质量和作物产量</t>
    </r>
    <r>
      <rPr>
        <sz val="10"/>
        <rFont val="Times New Roman"/>
        <charset val="134"/>
      </rPr>
      <t>‌</t>
    </r>
    <r>
      <rPr>
        <sz val="10"/>
        <rFont val="方正仿宋简体"/>
        <charset val="134"/>
      </rPr>
      <t>同时项目实施后可增加霍尔果斯绿化面积600亩，扩大可利用耕地面积。</t>
    </r>
  </si>
  <si>
    <t>HEGS00022</t>
  </si>
  <si>
    <t>霍尔果斯市伊车嘎善锡伯族乡喀拉塔斯村小塘坝建设项目</t>
  </si>
  <si>
    <t>在喀拉塔斯村新建3座小塘坝，占地面积130亩，蓄水容量27万m³，配套相关附属设施。</t>
  </si>
  <si>
    <r>
      <rPr>
        <sz val="10"/>
        <rFont val="方正仿宋简体"/>
        <charset val="134"/>
      </rPr>
      <t>m</t>
    </r>
    <r>
      <rPr>
        <sz val="10"/>
        <rFont val="宋体"/>
        <charset val="134"/>
      </rPr>
      <t>³</t>
    </r>
  </si>
  <si>
    <r>
      <rPr>
        <sz val="10"/>
        <rFont val="方正仿宋简体"/>
        <charset val="134"/>
      </rPr>
      <t>因喀拉塔斯村分两条渠系，北山渠系在6-8月水量很小，容易造成群众农作物因干旱而受灾，通过建设灌溉小塘坝，可以将冬春季的水储存起来，确保农田在来年干旱季节也能得到及时灌溉，减少因缺水导致的农作物减产。通过改善灌溉条件，促进农业的可持续发展，提高农业生产的稳定性和可持续性。将有助于提高农田的生产力，增加农民的收入，促进农村经济可持续发展</t>
    </r>
    <r>
      <rPr>
        <sz val="10"/>
        <rFont val="Times New Roman"/>
        <charset val="134"/>
      </rPr>
      <t>‌</t>
    </r>
    <r>
      <rPr>
        <sz val="10"/>
        <rFont val="方正仿宋简体"/>
        <charset val="134"/>
      </rPr>
      <t>。项目建好后可受益农户317户 1056人灌溉耕地9560亩。</t>
    </r>
  </si>
  <si>
    <t>HEGS00023</t>
  </si>
  <si>
    <t>霍尔果斯市伊车嘎善锡伯族乡喀拉塔斯村灌溉防渗渠建设项目</t>
  </si>
  <si>
    <t>农田水利实施</t>
  </si>
  <si>
    <t>在喀拉塔斯村3个小组新建27公里1米的T型渠防渗渠，配套相关附属设施。</t>
  </si>
  <si>
    <r>
      <rPr>
        <sz val="10"/>
        <rFont val="方正仿宋简体"/>
        <charset val="134"/>
      </rPr>
      <t>因牧开村至喀拉塔斯村渠系较长，且为土渠，灌溉期由于土渠不防渗，导致村民灌溉水量不足，灌溉期水资源紧张，长此以往，农作物减产，直接影响了老百姓收成。通过修建防渗渠，减少水资源在输送过程中的渗漏和浪费，提高水资源利用率</t>
    </r>
    <r>
      <rPr>
        <sz val="10"/>
        <rFont val="Times New Roman"/>
        <charset val="134"/>
      </rPr>
      <t>‌</t>
    </r>
    <r>
      <rPr>
        <sz val="10"/>
        <rFont val="方正仿宋简体"/>
        <charset val="134"/>
      </rPr>
      <t>，防渗渠的建设能够提高灌溉效率，确保农田及时得到充足的水源供应，从而促进农作物生长和提高产量</t>
    </r>
    <r>
      <rPr>
        <sz val="10"/>
        <rFont val="Times New Roman"/>
        <charset val="134"/>
      </rPr>
      <t>‌</t>
    </r>
    <r>
      <rPr>
        <sz val="10"/>
        <rFont val="方正仿宋简体"/>
        <charset val="134"/>
      </rPr>
      <t>，通过提高灌溉效率和减少水资源浪费，促进农业生产力提升，增加农民收入，推动农村经济发展</t>
    </r>
    <r>
      <rPr>
        <sz val="10"/>
        <rFont val="Times New Roman"/>
        <charset val="134"/>
      </rPr>
      <t>‌</t>
    </r>
    <r>
      <rPr>
        <sz val="10"/>
        <rFont val="方正仿宋简体"/>
        <charset val="134"/>
      </rPr>
      <t>，受益农户受益农户317户 1056人灌溉耕地9560亩。</t>
    </r>
  </si>
  <si>
    <t>HEGS00024</t>
  </si>
  <si>
    <t>霍尔果斯市伊车嘎善锡伯族乡喀拉塔斯村防洪坝巩固提升建设项目</t>
  </si>
  <si>
    <t>在喀拉塔斯村巩固提升防洪坝4处，总面积160平方平，配套相关附属设施。</t>
  </si>
  <si>
    <t>处</t>
  </si>
  <si>
    <t>由于常年洪水侵蚀，部分河岸水土流失严重，为保障村民安全及避免财产损失，通过加固河堤和排水设施，提高河堤工程的洪水防治能力，确保在遇到洪水时能够有效抵御，保护周边区域的安全。预防或减少河岸侵蚀，确保岸滩的稳定和安全，保护自然生态环境。通过防洪堤项目，保护周边居民的生命财产安全，提高当地居民的生活质量。受益农户156户 650人.</t>
  </si>
  <si>
    <t>HEGS00025</t>
  </si>
  <si>
    <t>霍尔果斯市伊车嘎善锡伯族乡赤哲嘎善村高标准矮化密植苹果产业园</t>
  </si>
  <si>
    <t>生产发展项目</t>
  </si>
  <si>
    <t>在赤哲嘎善村一组建设 1 座 1000 亩国际先进的苹果矮化密植果园，配套土壤改良、格架系统、防雹网系统、水肥一体化系统、农机设备等其它附属设施。</t>
  </si>
  <si>
    <t xml:space="preserve">座 </t>
  </si>
  <si>
    <t>1、与本地农业龙头企业新疆景曦农业科技有限公司合作，依托该公司在在伊车嘎善乡加尔苏村建成的成熟的矮化密植苹果产业园技术，实施该项目。2、项目建成后，可带动群众大面积种植高附加值林果具有示范引领作用。预计村集体收入每年增收80万元；增加就业岗位120个。</t>
  </si>
  <si>
    <t>HEGS00026</t>
  </si>
  <si>
    <t>霍尔果斯市莫乎尔牧场蔬菜种植补贴项目</t>
  </si>
  <si>
    <t>对莫乎尔牧场蔬菜种植户按照每亩300元标准给予补贴，涉及13户，299亩。</t>
  </si>
  <si>
    <t>目标1：对莫乎尔牧场13户种植户299亩蔬菜地给予补贴
目标2：降低种植户生产成本，提高农民蔬菜种植积极性。</t>
  </si>
  <si>
    <t>HEGS00027</t>
  </si>
  <si>
    <t>霍尔果斯市莫乎尔牧场现代农业设施产业园配套道路建设项目</t>
  </si>
  <si>
    <t>乡村振兴行动</t>
  </si>
  <si>
    <t>莫乎尔牧场修建柏油道路约1.6公里，宽10米，并完善沿路配套附属设施。</t>
  </si>
  <si>
    <t>目标1：修建柏油道路约1.6公里，并完善沿路配套附属设施。                                                                                                                                                                                                          目标2：为霍尔果斯现代设施农业产业园运营提供有力保障，优化产业园区交通运输环境，降低运输成本。                                                                                                                                                              目标3：受益群众50户100余人。其中脱贫户2户8人。</t>
  </si>
  <si>
    <t>HEGS00028</t>
  </si>
  <si>
    <t>霍尔果斯市莫乎尔牧场赛克山屋依社区中水储水池建设项目</t>
  </si>
  <si>
    <t>赛克山屋依社区</t>
  </si>
  <si>
    <t>在莫乎尔牧场赛克山屋依社区南部新建5000立方米中水蓄水池一座，配套相关附属设施。</t>
  </si>
  <si>
    <t>目标1：新建5000立方米中水蓄水池一座。
目标2：有效解决莫乎尔片区居民日常污水排放问题，改善农村生活环境，提高居民生活质量；                                                                                       目标3：受益群众1000余户2000余人。</t>
  </si>
  <si>
    <t>HEGS00029</t>
  </si>
  <si>
    <t>霍尔果斯市莫乎尔牧场防渗渠建设项目</t>
  </si>
  <si>
    <t>莫乎尔牧场各社区</t>
  </si>
  <si>
    <t>修建D60U型防渗渠34公里，并完善配套附属设施，其中幸福社区木开队10公里，库鲁斯、开干、格干社区各5公里，卡拉巴克社区3.4公里，赛克山屋依社区1.8公里，喀拉奥依社区3.8公里。</t>
  </si>
  <si>
    <t>目标1：修建D60U型防渗渠34公里，并完善配套附属设施。                                                                                                                                                                                                           目标2：保障莫乎尔牧场8000亩农田灌溉不缺水，有效提高农作物产量，提高居民收入，持续巩固乡村振兴成果。                                                                                                                                                                                         目标3：受益群众500户1460人，其中脱贫户70户200余人。</t>
  </si>
  <si>
    <t>HEGS00030</t>
  </si>
  <si>
    <t>霍尔果斯市莫乎尔牧场幸福社区桥梁建设项目</t>
  </si>
  <si>
    <t>在莫乎尔牧场幸福社区新建长度36米钢筋混凝土梁桥一座，并配套相关附属设施等。</t>
  </si>
  <si>
    <t>目标1：新建长度36米钢筋混凝土梁桥一座，并配套相关附属设施等。                                                                                                                                                                                                          目标2：改善居民出行条件，降低安全隐患，提高居民生活质量。                                                                                                                                                              目标3：受益群众300户1000余人。其中脱贫户15户70余人。</t>
  </si>
  <si>
    <t>HEGS00031</t>
  </si>
  <si>
    <t>霍尔果斯市莫乎尔牧场开干社区道路提升建设项目</t>
  </si>
  <si>
    <t>开干社区</t>
  </si>
  <si>
    <t>在莫乎尔牧场开干社区新建1.8公里柏油道路，并完善防护栏等配套附属设施等。</t>
  </si>
  <si>
    <t>目标1：新建1.8公里柏油道路，并完善护栏等配套附属设施等。                                                                                                                                                                                                          目标2：改善居民生产生活条件，降低安全隐患，提高居民生活质量。                                                                                                                                                              目标3：受益群众123户294人，脱贫户1户1人。</t>
  </si>
  <si>
    <t>HEGS00032</t>
  </si>
  <si>
    <t>霍尔果斯市伊车嘎善锡伯族乡民生基础设施改造提升项目</t>
  </si>
  <si>
    <t>在伊车嘎善锡伯族乡新建供水管网8km、供电管网9km、道路8km，配备供暖设备等，配套相关附属设施。</t>
  </si>
  <si>
    <r>
      <rPr>
        <sz val="10"/>
        <rFont val="方正仿宋简体"/>
        <charset val="134"/>
      </rPr>
      <t>基础设施建设的主要目标是提升农村基础设施的供给能力和质量，以满足农民生活和生产的需求，促进农村经济发展和乡村振兴，提升乡村经济发展水平，改善农村环境，促进农村产业升级和经济发展</t>
    </r>
    <r>
      <rPr>
        <sz val="10"/>
        <rFont val="Times New Roman"/>
        <charset val="134"/>
      </rPr>
      <t>‌</t>
    </r>
    <r>
      <rPr>
        <sz val="10"/>
        <rFont val="方正仿宋简体"/>
        <charset val="134"/>
      </rPr>
      <t>受益群众600余户1000余人，其中脱贫户9户21人。</t>
    </r>
  </si>
  <si>
    <t>HEGS00033</t>
  </si>
  <si>
    <t>2025年霍尔果斯市莫乎尔牧场农村基础设施建设项目</t>
  </si>
  <si>
    <t>人居环境整治</t>
  </si>
  <si>
    <t>修建D60U型防渗渠34公里，道路提升20000平方米，街道提升改造、污水管网入户等，并完善相关配套设施</t>
  </si>
  <si>
    <t>闫翔</t>
  </si>
  <si>
    <t>目标1：修建D60U型防渗渠34公里，道路提升20000平方米。
目标2：一是可保障莫乎尔牧场农田灌溉不缺水。二是有效提高农作物产量，可使下游8000亩农田产量提高，持续巩固乡村振兴成果。三是项目建设过程中需要大量劳动力，可以吸收周边村庄剩余劳动力就业，从而带动周边村庄居民的经济收入。
目标3：项目建成后，村容村貌整齐、干净、卫生、生活环境优美，健全的农村配套服务，使村民享受中心乡镇一样的便利生活服务，丰富群众的业余文化生活。受益群众1000余户2800余人，其中脱贫户70户200余人。</t>
  </si>
  <si>
    <t>特克斯县合计</t>
  </si>
  <si>
    <t>特克斯</t>
  </si>
  <si>
    <t>TKS00001</t>
  </si>
  <si>
    <t>伊犁州特克斯县科克苏镇苹果社区保鲜库提升改造建设项目</t>
  </si>
  <si>
    <t>加工流通项目</t>
  </si>
  <si>
    <t>苹果社区</t>
  </si>
  <si>
    <t>改造提升原1500平方米保鲜库，新建1500平方米保鲜库，及配套地面硬化、水、电、内部设备等附属设施</t>
  </si>
  <si>
    <t>科克苏镇人民政府</t>
  </si>
  <si>
    <t>1500平方米</t>
  </si>
  <si>
    <t>吾布力卡斯木</t>
  </si>
  <si>
    <t>TKS00002</t>
  </si>
  <si>
    <t>伊犁州特克斯县科克苏镇垃圾箱采购项目</t>
  </si>
  <si>
    <t>农村垃圾治理</t>
  </si>
  <si>
    <t>马场社区，苹果社区，喀拉峻社区，科克苏社区，阿克仓村，提克卓勒村，科克苏村</t>
  </si>
  <si>
    <t>采购船式垃圾箱300个，规格2600*1750*1200mm</t>
  </si>
  <si>
    <t>300个</t>
  </si>
  <si>
    <t>TKS00003</t>
  </si>
  <si>
    <t>特克斯县阔克铁热克乡乡村公共照明建设项目</t>
  </si>
  <si>
    <t>公共照明设施</t>
  </si>
  <si>
    <t>平安村、齐巴尔塔勒村、莫因台村</t>
  </si>
  <si>
    <t>新建平安村、齐巴尔塔勒村、莫因台村公共照明设施一体化建设，共安装公共照明设施530盏，每盏造价约4000元。</t>
  </si>
  <si>
    <t>阔克铁热克乡人民政府</t>
  </si>
  <si>
    <t>530盏</t>
  </si>
  <si>
    <t>赵伟方</t>
  </si>
  <si>
    <t>TKS00004</t>
  </si>
  <si>
    <t>伊犁州特克斯县乔拉克铁热克镇孟布拉克村乡村建设项目</t>
  </si>
  <si>
    <t>孟布拉克村</t>
  </si>
  <si>
    <t>新建10公里人行道，平均宽1.5米。路沿石20公里及附属配套设施，村庄道路10公里，平均宽4米。主干道公共照明设施路灯100盏，巷道公共照明设施400盏，配套基座500个。</t>
  </si>
  <si>
    <t>特克斯县乔拉克铁热克镇人民政府</t>
  </si>
  <si>
    <t>10公里</t>
  </si>
  <si>
    <t>王小高</t>
  </si>
  <si>
    <t>TKS00005</t>
  </si>
  <si>
    <t>伊犁州特克斯县乔拉克铁热克镇农副产品储备加工中转建设项目</t>
  </si>
  <si>
    <t>农产品仓储保鲜冷链基础设施建设</t>
  </si>
  <si>
    <t>乔拉克铁热克镇镇区</t>
  </si>
  <si>
    <t>新建仓储库房3000平方米，库容为2万吨，配套烘干设备（日烘干量800吨）1套、地磅一套，配套水电等基础设施，建设规模:年产收购烘干小麦2万吨、玉米3万吨（循环作业）。</t>
  </si>
  <si>
    <t>3000平方米</t>
  </si>
  <si>
    <t>TKS00006</t>
  </si>
  <si>
    <t>特克斯县喀拉达拉镇喀拉峻村云谷牧场建设项目</t>
  </si>
  <si>
    <t>喀拉峻村</t>
  </si>
  <si>
    <t>新建钢结构哈萨克毡房20顶，新建篝火活动区户外空间面积1200 平方米，新建木屋集市区，含售卖型原木木屋10座，每座 50 平方米及相关配套附属设施。</t>
  </si>
  <si>
    <t>喀拉达拉镇人民政府</t>
  </si>
  <si>
    <t>20顶</t>
  </si>
  <si>
    <t>娄振勇</t>
  </si>
  <si>
    <t>TKS00007</t>
  </si>
  <si>
    <t>伊犁州特克斯县喀拉托海镇冷水鱼生产厂房建设项目</t>
  </si>
  <si>
    <t>也什克勒克村</t>
  </si>
  <si>
    <t>新建6266平方米二层钢构生产厂房一座（包含生产加工区、低温库、分拣区、设备间、观摩通道等）及相关配套附属设施。</t>
  </si>
  <si>
    <t>喀拉托海镇人民政府</t>
  </si>
  <si>
    <t>6266平方米</t>
  </si>
  <si>
    <t>特列吾哈布力</t>
  </si>
  <si>
    <t>TKS00008</t>
  </si>
  <si>
    <t>伊犁州特克斯县喀拉托海镇喀拉托海村冷链物流基础设施建设项目</t>
  </si>
  <si>
    <t>喀拉托海村</t>
  </si>
  <si>
    <t>新建4000平方米钢构仓储物流一座，其中：冷库200平方米（含制冷设备），仓储库房3800平方米及配套附属设施。</t>
  </si>
  <si>
    <t>4000平方米</t>
  </si>
  <si>
    <t>TKS00009</t>
  </si>
  <si>
    <t>喀拉托海镇柯尔干布拉克村特色乡村综合体建设项目</t>
  </si>
  <si>
    <t>柯尔干布拉克村</t>
  </si>
  <si>
    <t>新建2800平方米特色民俗体验区及相关配套附属设施（包含传统民俗住宿、特色餐饮区、休闲娱乐区）300平方米接待中心及相关配套附属设施。</t>
  </si>
  <si>
    <t>2800平方米</t>
  </si>
  <si>
    <t>TKS00010</t>
  </si>
  <si>
    <t>伊犁州特克斯县呼吉尔特蒙古族乡库热村污水管网建设项目</t>
  </si>
  <si>
    <t>呼吉尔特蒙古族乡库热村</t>
  </si>
  <si>
    <t>新建污水管网16公里（管经PE160-300），检查井85个及配套附属设施。</t>
  </si>
  <si>
    <t>呼吉尔特蒙古族乡人民政府</t>
  </si>
  <si>
    <t>16公里</t>
  </si>
  <si>
    <t>才·桂新花</t>
  </si>
  <si>
    <t>TKS00011</t>
  </si>
  <si>
    <t>伊犁州特克斯县呼吉尔特蒙古族乡2025年库热村基础设施建设项目</t>
  </si>
  <si>
    <t>农村基础设施</t>
  </si>
  <si>
    <t>修建步行道（长：6公里，宽：1.5米），水渠6.5公里（上口径：50公分，下口径：30公分，高度：40公分）。</t>
  </si>
  <si>
    <t>6.5公里</t>
  </si>
  <si>
    <t>TKS00012</t>
  </si>
  <si>
    <t>伊犁州特克斯县阿克塔斯村改善人居环境建设项目</t>
  </si>
  <si>
    <t>阿克塔斯村托斯曼片区</t>
  </si>
  <si>
    <t>新建人行道800米，宽2米；道路硬化300平方米；公共照明设施100套；巷道改造2公里及相关附属设施建设。</t>
  </si>
  <si>
    <t>特克斯镇人民政府</t>
  </si>
  <si>
    <t>800米</t>
  </si>
  <si>
    <t>夏米西丁·夏依马尔旦</t>
  </si>
  <si>
    <t>TKS00013</t>
  </si>
  <si>
    <t>伊犁州特克斯县特克斯镇阿克塔斯村毡房部落建设项目</t>
  </si>
  <si>
    <t>阿克塔斯村姑娘峰景</t>
  </si>
  <si>
    <t>建设毡房底座48个，其中：直径9米底座46个，直径21米底座2个；景区餐厅2个280平方米；环保厕所2个60平方米及其他附属设施建设。</t>
  </si>
  <si>
    <t>48个</t>
  </si>
  <si>
    <t>TKS00014</t>
  </si>
  <si>
    <t>伊犁州特克斯县2024年村庄巷道建设项目</t>
  </si>
  <si>
    <t>特克斯县各乡镇</t>
  </si>
  <si>
    <t>全长35公里，其中：①喀木斯特布拉克村村组道路建设项目，全长6公里，沥青路面；②齐勒乌泽克村全长5公里，沥青路面；③乔拉克铁热克村、齐巴尔托布里格村，全长10公里，沥青路面；④音加尔村、库木托别村，全长8公里，沥青路面；⑤齐勒乌泽克村喀拉苏片区，全长6公里，沥青路面；包括路基桥涵路面及交通安全设施；其中，主线15公里路面宽度5.0-6.0米，支线20公里路面宽度3.5米-4.5米</t>
  </si>
  <si>
    <t>特克斯县交通运输局</t>
  </si>
  <si>
    <t>35公里</t>
  </si>
  <si>
    <t>胡瑞宗</t>
  </si>
  <si>
    <t>TKS00015</t>
  </si>
  <si>
    <t>伊犁州特克斯县农村安全饮水提升改造建设项目</t>
  </si>
  <si>
    <t>农村供水保障设施建设</t>
  </si>
  <si>
    <t>苹果社区、科克苏社区、喀甫萨朗村、霍斯库勒村</t>
  </si>
  <si>
    <r>
      <rPr>
        <sz val="10"/>
        <rFont val="仿宋_GB2312"/>
        <charset val="134"/>
      </rPr>
      <t>1.提升改造苹果社区、科克苏社区14千米自来水主管网(DN90:2600m,DN75:2240m，DN63：4460m，DN50:4700m,管材为PE)，6千米支管网（DN：40,管材为PE），200</t>
    </r>
    <r>
      <rPr>
        <sz val="10"/>
        <rFont val="宋体"/>
        <charset val="134"/>
      </rPr>
      <t>㎡</t>
    </r>
    <r>
      <rPr>
        <sz val="10"/>
        <rFont val="仿宋_GB2312"/>
        <charset val="134"/>
      </rPr>
      <t>沉沙池一座，8</t>
    </r>
    <r>
      <rPr>
        <sz val="10"/>
        <rFont val="宋体"/>
        <charset val="134"/>
      </rPr>
      <t>㎡</t>
    </r>
    <r>
      <rPr>
        <sz val="10"/>
        <rFont val="仿宋_GB2312"/>
        <charset val="134"/>
      </rPr>
      <t>泵房一座，及检修井等附属设施。
2.新建喀甫萨朗村DN75PE管道3公里， DN63PE管道4公里，20立方米减压池2座，排气阀2个，50立方米集水井1座，末端集中供水设施一套
3.新建霍斯库勒村输水管网500米（PE110），蓄水池500立方米，沉淀池100立方米，抽水设备一套，种植西梅、苹果22500株，沥青路1000米及其他附属设施建设</t>
    </r>
  </si>
  <si>
    <t>14千米</t>
  </si>
  <si>
    <t>罗康波</t>
  </si>
  <si>
    <t>TKS00016</t>
  </si>
  <si>
    <t>特克斯齐勒乌泽克镇阔步村水利设施提升改造建设项目</t>
  </si>
  <si>
    <t>阔步村</t>
  </si>
  <si>
    <t>1.泵房改造，主要包含自控设备购置安装等；扬水主管线改造，将管径为DN400的主管网更换为DN500，更换工程量约500米。
2.新建500平方米泵房，含水肥一体化自控系统、泵前泵后双级过滤器等自控设备、水泵及电机4台（总功率约800KW），配套电力、道路等相关基础设施。
3.新建2万方-3万方的蓄水池（含沉沙池）。
4.新建管径为DN400的输水主管线约4000米。</t>
  </si>
  <si>
    <t>4000米</t>
  </si>
  <si>
    <t>TKS00017</t>
  </si>
  <si>
    <t>伊犁州特克斯县果蔬保鲜冷藏库建设项目</t>
  </si>
  <si>
    <t>现代农业园区</t>
  </si>
  <si>
    <r>
      <rPr>
        <sz val="10"/>
        <color theme="1"/>
        <rFont val="仿宋_GB2312"/>
        <charset val="134"/>
      </rPr>
      <t>新建恒温冷藏保鲜库6000</t>
    </r>
    <r>
      <rPr>
        <sz val="10"/>
        <color theme="1"/>
        <rFont val="宋体"/>
        <charset val="134"/>
      </rPr>
      <t>㎡</t>
    </r>
    <r>
      <rPr>
        <sz val="10"/>
        <color theme="1"/>
        <rFont val="仿宋_GB2312"/>
        <charset val="134"/>
      </rPr>
      <t>，恒温加工车间4000</t>
    </r>
    <r>
      <rPr>
        <sz val="10"/>
        <color theme="1"/>
        <rFont val="宋体"/>
        <charset val="134"/>
      </rPr>
      <t>㎡</t>
    </r>
    <r>
      <rPr>
        <sz val="10"/>
        <color theme="1"/>
        <rFont val="仿宋_GB2312"/>
        <charset val="134"/>
      </rPr>
      <t>，暂存车间3000</t>
    </r>
    <r>
      <rPr>
        <sz val="10"/>
        <color theme="1"/>
        <rFont val="宋体"/>
        <charset val="134"/>
      </rPr>
      <t>㎡</t>
    </r>
    <r>
      <rPr>
        <sz val="10"/>
        <color theme="1"/>
        <rFont val="仿宋_GB2312"/>
        <charset val="134"/>
      </rPr>
      <t>，配套控制室、变压器、线路等设施。</t>
    </r>
  </si>
  <si>
    <t>6000㎡</t>
  </si>
  <si>
    <t>王强</t>
  </si>
  <si>
    <t>TKS00018</t>
  </si>
  <si>
    <t>伊犁州特克斯县速冻食品冷冻冷藏库建设项目</t>
  </si>
  <si>
    <r>
      <rPr>
        <sz val="10"/>
        <color theme="1"/>
        <rFont val="仿宋_GB2312"/>
        <charset val="134"/>
      </rPr>
      <t>新建冷冻冷藏库10000</t>
    </r>
    <r>
      <rPr>
        <sz val="10"/>
        <color theme="1"/>
        <rFont val="宋体"/>
        <charset val="134"/>
      </rPr>
      <t>㎡</t>
    </r>
    <r>
      <rPr>
        <sz val="10"/>
        <color theme="1"/>
        <rFont val="仿宋_GB2312"/>
        <charset val="134"/>
      </rPr>
      <t>，配套控制室、线路等设施。</t>
    </r>
  </si>
  <si>
    <t>10000㎡</t>
  </si>
  <si>
    <t>TKS00019</t>
  </si>
  <si>
    <t>特克斯县困难群众饮用低氟边销茶项目</t>
  </si>
  <si>
    <t>困难群众饮用低氟茶</t>
  </si>
  <si>
    <t>特克斯县</t>
  </si>
  <si>
    <t>向128户脱贫户494人（其中脱贫不稳定户65户266人、边缘易致贫户56户205人、突发严重困难户7户23人）送低氟边销茶入户。</t>
  </si>
  <si>
    <t>统战部</t>
  </si>
  <si>
    <t>494人</t>
  </si>
  <si>
    <t>马国忠</t>
  </si>
  <si>
    <t>TKS00020</t>
  </si>
  <si>
    <t>乔拉克铁热克镇千泉旅游驿站项目</t>
  </si>
  <si>
    <t>品牌打造和展销平台</t>
  </si>
  <si>
    <t>总占地面积14亩，建设内容：建设2层商业楼房，共计建设面积约3000平方米，
一层1500平方米，
农牧副产品、手工艺品售卖500平方米，游客服务中心（包含服务及周边区域展示指引）300平方米，露营设备租售300平方米，小超市100平方米，公共卫生间150平方米，自助洗车150平方米。
二层1500平方米，
餐饮500平方米，休息娱乐区500平方，服装展示区（少数民族服装展示租赁）300平方米，会议室等附属用房200平方米。
停车场3000平方米，配套等附属设施。</t>
  </si>
  <si>
    <t>14亩</t>
  </si>
  <si>
    <t>TKS00021</t>
  </si>
  <si>
    <t>伊犁州特克斯县呼吉尔特蒙古族乡全民健身游泳馆项目</t>
  </si>
  <si>
    <t>呼吉尔特村老学校</t>
  </si>
  <si>
    <t>新建游泳馆4000平方米及配套附属设施。</t>
  </si>
  <si>
    <t>TKS00022</t>
  </si>
  <si>
    <t>特克斯县喀拉达拉镇喀拉峻村野奢酒店建设项目</t>
  </si>
  <si>
    <t>新建框架结构3层2000平方米野奢酒店及附属设施</t>
  </si>
  <si>
    <t>2000平方米</t>
  </si>
  <si>
    <t>TKS00023</t>
  </si>
  <si>
    <t>特克斯县2025年喀拉托海镇铁热克提村壮大村级集体经济-门面房建设项目</t>
  </si>
  <si>
    <t>喀拉托海镇卫生院门前</t>
  </si>
  <si>
    <t>投资100万元在喀拉托海镇卫生院门店位置，新建两层6间门面，每间50平方米，共300平方米。门面作为村集体固定资产，以出租方式每年为村集体增收6万元。</t>
  </si>
  <si>
    <t>特克斯县喀拉托海镇人民政府</t>
  </si>
  <si>
    <t>6间</t>
  </si>
  <si>
    <t>郭雷</t>
  </si>
  <si>
    <t>TKS00024</t>
  </si>
  <si>
    <t>特克斯县2025年齐勒乌泽克镇齐勒乌泽克村壮大村级集体经济-保鲜库项目</t>
  </si>
  <si>
    <t>齐勒乌泽克村老砂石料场</t>
  </si>
  <si>
    <t>投资100万元在齐勒乌泽克村老砂石料场建设保鲜库标准厂房2000平方米，不包含制冷设备（用于西梅产业），以出租方式每年为村集体增收6万元（出租意向公司为上海月好有限公司）。</t>
  </si>
  <si>
    <t>特克斯县齐勒乌泽克镇人民政府</t>
  </si>
  <si>
    <t>王贤东</t>
  </si>
  <si>
    <t>TKS00025</t>
  </si>
  <si>
    <t>特克斯县2025年呼吉尔特蒙古族乡库热村壮大村级集体经济-大棚项目</t>
  </si>
  <si>
    <t>库热村农业大棚区</t>
  </si>
  <si>
    <t>投资100万元，提升改造高标准设施农业大棚10座，每座900平方米，共9000平方米，以每个8000元价格出租，每年为村集体增收8万元（目前已有意向承租人）。</t>
  </si>
  <si>
    <t>特克斯县呼吉尔特蒙古族乡人民政府</t>
  </si>
  <si>
    <t>9000平方米</t>
  </si>
  <si>
    <t>王怀卿</t>
  </si>
  <si>
    <t>TKS00026</t>
  </si>
  <si>
    <t>特克斯县2025年乔拉克铁热克镇齐巴尔托布勒格村壮大村级集体经济-厂房项目</t>
  </si>
  <si>
    <t>齐巴尔托布勒格村闲置宅基地</t>
  </si>
  <si>
    <t>投资100万元在村内5亩闲置宅基地位置，建设3000平方米厂区（包含1000平方米仓储房，2000平方米晾晒场），厂区及厂房作为村集体固定资产，对外出租，预计每年出租金额6万元（已有粮食油料和红花收购意向承租方）。</t>
  </si>
  <si>
    <t>马玉福</t>
  </si>
  <si>
    <t>TKS00027</t>
  </si>
  <si>
    <t>特克斯县喀拉达拉镇库木吐别克村2025年防渗渠财政以工代赈项目</t>
  </si>
  <si>
    <t>库木吐别克村</t>
  </si>
  <si>
    <t>新建放水量为主渠0.2立方米每秒，分渠0.1立方米每秒的7.5公里巷道防渗渠及附属设施。</t>
  </si>
  <si>
    <t>特克斯县发展和改革委员会</t>
  </si>
  <si>
    <t>7.5公里</t>
  </si>
  <si>
    <t>杨阳</t>
  </si>
  <si>
    <t>TKS00028</t>
  </si>
  <si>
    <t>特克斯县科克苏镇苹果社区、科克苏社区2025年基础设施财政以工代赈项目</t>
  </si>
  <si>
    <t>苹果社区、科克苏社区</t>
  </si>
  <si>
    <t>新建柏油路1千米，新建放水量为主渠0.14立方米每秒，分渠0.1立方米每秒的6公里巷道防渗渠及附属设施。</t>
  </si>
  <si>
    <t>6公里</t>
  </si>
  <si>
    <t>TKS00029</t>
  </si>
  <si>
    <t xml:space="preserve">特克斯县乔拉克铁热克镇阿克塔木村2025年防渗渠财政以工代赈项目
</t>
  </si>
  <si>
    <t>阿克塔木村</t>
  </si>
  <si>
    <t>新建防渗渠8公里（0.1立方每秒）及附属设施。</t>
  </si>
  <si>
    <t>8公里</t>
  </si>
  <si>
    <t>TKS00030</t>
  </si>
  <si>
    <t>特克斯县齐勒乌泽克镇阔布村2025年庭院灌溉渠财政以工代赈项目</t>
  </si>
  <si>
    <t>阔布村</t>
  </si>
  <si>
    <t>新建阔布村庄内庭院经济灌溉渠（流量0.1 立方米每秒）10公里、排水渠（流量0.1立方米每秒）3公里及附属设施。</t>
  </si>
  <si>
    <t>TKS00031</t>
  </si>
  <si>
    <t>特克斯县喀拉托海镇阿克卓勒村2025年防渗渠财政以工代赈项目</t>
  </si>
  <si>
    <t>阿克卓勒村</t>
  </si>
  <si>
    <t>新建防渗渠8公里（0.2立方每秒）及附属设施。</t>
  </si>
  <si>
    <t>TKS00032</t>
  </si>
  <si>
    <t>伊犁州特克斯县“雨露计划”补助项目</t>
  </si>
  <si>
    <t>享受“雨露计划+”职业教育补助</t>
  </si>
  <si>
    <t>继续向符合条件的脱贫家庭（含监测帮扶对象家庭）安排“雨露计划”补助，预计资助学生433人，每人按3000元资助</t>
  </si>
  <si>
    <t>教育局</t>
  </si>
  <si>
    <t>433人</t>
  </si>
  <si>
    <t>冉晓强</t>
  </si>
  <si>
    <t>TKS00033</t>
  </si>
  <si>
    <t>项目管理费</t>
  </si>
  <si>
    <t>用于项目前期设计、评审、招标、监理、年终绩效评价以及验收等与相关管理有关的支出</t>
  </si>
  <si>
    <t>TKS00034</t>
  </si>
  <si>
    <t>伊犁州特克斯县易地搬迁地方政府债券贴息补助</t>
  </si>
  <si>
    <t>易地扶贫搬迁贷款债券贴息补助</t>
  </si>
  <si>
    <t>用于易地扶贫搬迁贷款债券贴息</t>
  </si>
  <si>
    <t>财政局</t>
  </si>
  <si>
    <t>王虎</t>
  </si>
  <si>
    <t>用于易地搬迁地方政府债券贴息</t>
  </si>
  <si>
    <t>TKS00035</t>
  </si>
  <si>
    <t>伊犁州特克斯县小额信贷贴息补助资金项目</t>
  </si>
  <si>
    <t>对脱贫户、监测户小额贷款进行全额贴息，按照小额贷款的实际利率给予贴息补助，最高贴息贷款金额不超过5万元</t>
  </si>
  <si>
    <t>5万元</t>
  </si>
  <si>
    <t>TKS00036</t>
  </si>
  <si>
    <t>伊犁州特克斯县2025年推动产业帮扶精准到户促进农民持续增收补助项目</t>
  </si>
  <si>
    <t>产业到户</t>
  </si>
  <si>
    <t>一、粮食作物单产提升补助：为脱贫户、监测户发放粮食作物单产提升补助，对应用粮食增产先进技术，实现小麦单产提升1%以上、玉米单产提升2%以上，每亩补助100元。
二、耕地关键技术运用补助：为脱贫户、监测户发放耕地质量保护和提升补助，对实施深松耕地的，每亩补助15元。
三、耕地质量保护和提升补助：持续推进规划实施高标准农田项目建设，2019年至2023年累计新建高效节水且实现水肥一体化种植的面积达到11.29万亩，针对项目区中所涉及的监测户、脱贫户给予每亩30元一次性补助。
四、发展设施种植补助：为脱贫户、监测户发放发展设施种植补助，一个标准棚（占地面积1亩），购置菜苗按照450元的标准给予补助，购置食用菌按照每棒0.6元的标准给予补助；大棚改造按照每棚1500元的标准给予一次性补助；拱棚改造提升按照每棚300元的标准给予一次性补助。
五、自繁良种母畜补助：为脱贫户、监测户发放自繁良种母畜补助，对当年自繁扩增新疆褐牛、哈萨克羊、伊犁马的户，饲养3个月以上的，按照每头母牛1000元、每只母羊300元、每匹母马1000元标准给予补助。
六、禽类养殖入户补助：为脱贫户、监测户发放禽类养殖补助，每户符合养殖鸡鸭鹅50羽以上，饲养三个月以上，每羽给予补助10元。
七、畜牧养殖配套设施新建改造提升一次性补助：1、为脱贫户、监测户发放青贮窑建设补助，对发展牛羊养殖并经营稳定的户，新建砖混结构，容积达到20立方米（含）以上的青贮窖，一座一次性补助1000元；对改造青贮窖的，一座一次性补助500元；
2、为脱贫户、监测户发放养殖圈舍设施改造补助，对发展牛羊养殖并经营稳定的户，对原在养殖圈舍的围栏、食槽、饮水、棚顶、围墙等设施改造加固的，并符合规范养殖要求的，一个棚圈一次性补助1000元。
八、庭院经济补助：为脱贫户、监测户发放庭院经济补助，利用自家房前屋后、前庭后院地区域发展家庭特色种植，面积在0.2亩以上并产生一定效益的，每亩一次性补助1000元。
九、支持自主创业一次性补助：为脱贫户、监测户发放自主创业补助，对取得相关资质或营业许可，从事特色手工产品制作、食品加工、农业农村生产生活服务等经营活动的户，生产或经营面积在20平方米及以上的，正常经营至少6个月，一次性补助2000元；生产或经营面积不足20平方米（包括餐车、零售点等移动摊位），正常经营少3个月的，一次性补助1000元。
十、跨省就业一次性交通补助：为脱贫户、监测户发改跨省务工补助，务工时间3个月及以上，每人一次性交通补助2000元。
十一、疆内跨地州就业一次性交通补助：为脱贫户、监测户发放疆内跨地州务工补助（含兵团，兵团不含到四师就业人员），务工时间3个月及以上，每人一次性交通补助600元。
十二、计划开发监测对象公益性岗位26个发放补贴，每人每个月发放工资1243元（按12个月计）</t>
  </si>
  <si>
    <t>农业农村局、乡村振兴局、市场监督管理局</t>
  </si>
  <si>
    <t>12个</t>
  </si>
  <si>
    <t>王强、罗康波、巴特</t>
  </si>
  <si>
    <t>TKS00037</t>
  </si>
  <si>
    <t>伊犁州特克斯县城西旅游驿站建设项目</t>
  </si>
  <si>
    <t>吾尔塔米斯村</t>
  </si>
  <si>
    <t>1.硬化1万平方米旅游驿站地坪。
2.新建咨询台2处，餐饮服务设施1000平方米；
3.新建环保厕所50间；
4.建设配套新能源车智慧充电桩、水、电、暖等相关附属设施。</t>
  </si>
  <si>
    <t>齐勒乌泽克镇人民政府</t>
  </si>
  <si>
    <t>1万平方米</t>
  </si>
  <si>
    <t>吴东波</t>
  </si>
  <si>
    <t>TKS00038</t>
  </si>
  <si>
    <t>伊犁州特克斯县齐勒乌泽克镇人居环境改善建设项目</t>
  </si>
  <si>
    <t>齐勒乌泽克村、托尔特库勒村、苏阿苏村、阿腾套村、喀木斯特布拉克村、阔布村</t>
  </si>
  <si>
    <t>1.齐勒乌泽克村污水管网疏通及修复10.6公里以及相关附属设施改造提升；
2.齐勒乌泽克村新建浆砌石渠4公里及附属设施，新建人行道3000平方米及附属设施；
3.新建庭院经济灌溉渠（流量0.1立方米每秒）19公里；
4.新建人行道13000平方米；
5.新建盖板桥2座；
6.新建地面硬化4000平方米，简易遮阳棚480平米，公共卫生间3间；
7.新建污水管网5公里及相关附属设施。</t>
  </si>
  <si>
    <t>10.6公</t>
  </si>
  <si>
    <t>TKS00039</t>
  </si>
  <si>
    <t>伊犁州特克斯县齐勒乌泽克镇阔布村示范村项目</t>
  </si>
  <si>
    <t>1.新建地面硬化4000平方米，简易遮阳棚480平米，公共卫生间3间。
2.新建人行道3250平方米；
3.道路硬化7公里；
4.新建庭院经济灌溉渠（流量0.1立方米每秒）18公里及相关附属设施；
5.新建污水管网10公里以及相关附属设施。</t>
  </si>
  <si>
    <t>TKS00040</t>
  </si>
  <si>
    <t>伊犁州特克斯县乔拉克铁热克镇乡村建设项目</t>
  </si>
  <si>
    <t xml:space="preserve">乔拉克铁热克镇全镇新建防渗渠42.5公里，人行道20公里，村庄道路3公里31公里，路沿石40公里及附属配套设施。乔拉克铁热克社区：新建防渗渠4公里，人行道1公里，路沿石2公里及附属配套设施。
齐巴尔托布里格社区：新建防渗渠3公里，人行道1公里，路沿石2公里及附属配套设施。
乔拉克铁热克村：新建防渗渠11公里，人行道7公里，路沿石14公里及附属配套设施，村庄道路3公里。
阿河西村：新建村庄防渗渠6.5公里，人行道2公里，路沿石4公里及附属配套设施，村庄道路5公里。
齐巴尔托布勒格村：新建村庄防渗渠10公里，人行道1公里，路沿石2公里及附属配套设施，村庄道路1公里。
塔斯巴斯陶村：新建村庄防渗渠6公里,3公里人行道，路沿石6公里及附属配套设施，村庄道路5公里。
孟布拉克村：新建村庄防渗渠2公里,5公里人行道，路沿石10公里及附属配套设施，村庄道路10公里。
</t>
  </si>
  <si>
    <t>42.5公里</t>
  </si>
  <si>
    <t>TKS00041</t>
  </si>
  <si>
    <t>伊犁州特克斯县乔拉克铁热克镇孟布拉克村污水处理厂建设项目</t>
  </si>
  <si>
    <t>新建5套污水提升泵站和附属配套设施；配套污水收集管网27435米、检查井810 座及相关路面恢复。</t>
  </si>
  <si>
    <t>27435米</t>
  </si>
  <si>
    <t>TKS00042</t>
  </si>
  <si>
    <t>伊犁州特克斯镇阿克塔斯村污水处理厂建设项目</t>
  </si>
  <si>
    <t>阿克塔斯村</t>
  </si>
  <si>
    <t>新建污水处理厂一座（400立方米/日），排水管网17000米（PE300），检查井约350座及配套相关附属设施建设。</t>
  </si>
  <si>
    <t>17000米</t>
  </si>
  <si>
    <t>TKS00043</t>
  </si>
  <si>
    <t>伊犁州特克斯县喀拉托海镇柯尔干布拉克村基础设施建设项目</t>
  </si>
  <si>
    <t>柯尔干布拉克
村</t>
  </si>
  <si>
    <t>新建日处理200m³粪污一体化处理站1座，新建排水管网6.5公里及其配套附属设施；新建500KV变压器增一台、输电线路2.5km。</t>
  </si>
  <si>
    <t>TKS00044</t>
  </si>
  <si>
    <t>伊犁州特克斯县2024年村组道路建设项目</t>
  </si>
  <si>
    <t>全长141.592公里，其中：①乔拉克铁热克乡塔斯巴斯陶村-阔克铁热克乡平安村道路，全长27.6公里，沥青路面；②库热村至前进新村，全长8.58公里，沥青路面；③X766线K57+260-大莫因台牧业村，全长27.254公里，沥青路面；④莫因卓勒村-克桑旅游点，全长26.158公里，沥青路面；⑤萨尔阔布村-莫因卓勒村，全长9公里，沥青路面；⑥喀拉峻村村组道路建设项目，28公里，沥青路面；⑦查干萨依村至塞克牧业村，全长15公里，沥青路面；⑧喀拉峻-斯坦布拉克村，全长19公里，沥青路面；⑨喀甫萨朗村，全长15公里，沥青路面；包括路基桥涵路面及交通安全设施</t>
  </si>
  <si>
    <t>141.592公里</t>
  </si>
  <si>
    <t>TKS00045</t>
  </si>
  <si>
    <t>伊犁州特克斯县科克苏镇改善人居环境基础建设项目</t>
  </si>
  <si>
    <t>马场社区、苹果社区</t>
  </si>
  <si>
    <t>1.人行道5公里；2.驿站2处及附属设施，硬化1200平方米；3.公共厕所1座及附属设施；4.放水量为0.1立方米每秒的浆砌石渠3公里；5.道路硬化6公里；6.地面硬化500平方米及配套设施。</t>
  </si>
  <si>
    <t>5公里</t>
  </si>
  <si>
    <t>TKS00046</t>
  </si>
  <si>
    <t>齐勒乌泽克村</t>
  </si>
  <si>
    <t>1.齐勒乌泽克村污水管网疏通及修复10.6公里以及相关附属设施改造提升；
2.齐勒乌泽克村新建浆砌石渠4公里及附属设施，新建人行道900平方米及附属设施；
3.新建庭院经济灌溉渠（流量0.1立方米每秒）14.8公里；
4.新建人行道10400平方米；
5.新建盖板桥2座；
6.新建地面硬化4000平方米，简易遮阳棚480平米，公共卫生间3间；
7.新建污水管网5公里及相关附属设施。</t>
  </si>
  <si>
    <t>10.6公里</t>
  </si>
  <si>
    <t>TKS00047</t>
  </si>
  <si>
    <t>伊犁州特克斯县阔克铁热克乡查干萨依村村容村貌提升项目</t>
  </si>
  <si>
    <t>查干萨依村</t>
  </si>
  <si>
    <t>1.对查干萨依村中心片区5个巷道铺设PE材质直径为300CM的波纹管污水主管网3公里，管污水井75座；2.中心片区铺设2公里宽为2米人行道彩砖及公共照明设施40盏等相关附属设施；3.铺设巷道沥青路面道路4米宽0.5公里。</t>
  </si>
  <si>
    <t>3公里</t>
  </si>
  <si>
    <t>TKS00048</t>
  </si>
  <si>
    <t>昭苏县合计</t>
  </si>
  <si>
    <t>昭苏</t>
  </si>
  <si>
    <t>ZX00001</t>
  </si>
  <si>
    <t>昭苏县产业帮扶项目</t>
  </si>
  <si>
    <t>昭苏县脱贫户、监测对象</t>
  </si>
  <si>
    <t>落实自治区《关于2024年推动产业帮扶精准到户促进农民持续增收有关工作的通知》（新财振〔2024〕6号），引导和鼓励有发展条件、发展愿望的帮扶对象,实施春小麦种植、良种牛养殖、良种羊养殖、马品种改良、庭院经济等到户产业。其中，由农业农村局牵头组织实施,投入资金100万元，对纳入全国防止返贫监测和衔接推进乡村振兴信息系统管理的帮扶对象，实施的春小麦种植和庭院经济进行补助；由畜牧发展中心牵头组织实施，投入资金2400万元，对纳入全国防止返贫监测和衔接推进乡村振兴信息系统管理的帮扶对象，实施的良种牛养殖、良种羊养殖、马品种改良等进行补助。</t>
  </si>
  <si>
    <t>县农业农村局、畜牧发展中心</t>
  </si>
  <si>
    <t>董博、李海</t>
  </si>
  <si>
    <t>通过实施产业到户项目稳定增收致富，为持续巩固拓展脱贫攻坚成果、守牢不发生规模返贫底线奠定基础。</t>
  </si>
  <si>
    <t>2024.10.15</t>
  </si>
  <si>
    <t>关于《昭苏县2024年县级巩固拓展脱贫攻坚成果和乡村振兴项目库的批复》
（昭党农领〔2024〕17号)</t>
  </si>
  <si>
    <t>ZX00002</t>
  </si>
  <si>
    <t>昭苏县脱贫户、监测对象外出务工交通补助项目</t>
  </si>
  <si>
    <t>就业项目</t>
  </si>
  <si>
    <t>为昭苏县脱贫户、监测对象疆内外就业外出务工人员进行一次性交通补助。其中：疆外每人每年补助2000元、疆内每人每年补助1000元。</t>
  </si>
  <si>
    <t>张松涛、徐前发</t>
  </si>
  <si>
    <t>进一步带动脱贫户和监测对象外出务工的积极性，减少外出交通方面的压力，切实增强脱贫户和监测对象获得感幸福感，带动增加收入。</t>
  </si>
  <si>
    <t>ZX00003</t>
  </si>
  <si>
    <t>昭苏县雨露计划项目</t>
  </si>
  <si>
    <r>
      <rPr>
        <sz val="9"/>
        <rFont val="楷体"/>
        <charset val="134"/>
      </rPr>
      <t>实施</t>
    </r>
    <r>
      <rPr>
        <sz val="9"/>
        <rFont val="楷体"/>
        <charset val="0"/>
      </rPr>
      <t>“</t>
    </r>
    <r>
      <rPr>
        <sz val="9"/>
        <rFont val="楷体"/>
        <charset val="134"/>
      </rPr>
      <t>雨露计划</t>
    </r>
    <r>
      <rPr>
        <sz val="9"/>
        <rFont val="楷体"/>
        <charset val="0"/>
      </rPr>
      <t>”,</t>
    </r>
    <r>
      <rPr>
        <sz val="9"/>
        <rFont val="楷体"/>
        <charset val="134"/>
      </rPr>
      <t>对接受中、高等职业教育的脱贫户、监测对象子女给予补助，每生每学年补助</t>
    </r>
    <r>
      <rPr>
        <sz val="9"/>
        <rFont val="楷体"/>
        <charset val="0"/>
      </rPr>
      <t>3000</t>
    </r>
    <r>
      <rPr>
        <sz val="9"/>
        <rFont val="楷体"/>
        <charset val="134"/>
      </rPr>
      <t>元。</t>
    </r>
  </si>
  <si>
    <t>县教育局</t>
  </si>
  <si>
    <t>许彦云</t>
  </si>
  <si>
    <t>落实“雨露计划”政策，鼓励脱贫户和监测对象子女参加中高等职业教育，并提供相应补助，每生每学年补助3000元，通过提升脱贫户和监测对象子女中高等职业教育和技能水平，促进就业，从而巩固脱贫攻坚成果，助力推动乡村全面振兴。</t>
  </si>
  <si>
    <t>ZX00004</t>
  </si>
  <si>
    <t>昭苏县发展新型农村集体经济建设项目</t>
  </si>
  <si>
    <t>昭苏县各乡镇</t>
  </si>
  <si>
    <t>扶持壮大10个乡镇村集体经济，发展种养殖、农副产品加村工，乡村旅游等。</t>
  </si>
  <si>
    <t>个</t>
  </si>
  <si>
    <t>县委组织部</t>
  </si>
  <si>
    <t>谭营昊</t>
  </si>
  <si>
    <t>大力发展村集体经济，促使居民实现增收致富，挺高老百姓的生活满意度。带动群众生产生活条件改善，实现巩固拓展脱贫攻坚成果同乡村振兴有效衔接提供有力支撑。</t>
  </si>
  <si>
    <t>ZX00005</t>
  </si>
  <si>
    <t>昭苏县扶贫小额信贷贴息补助项目</t>
  </si>
  <si>
    <t>昭苏县建档立卡脱贫户</t>
  </si>
  <si>
    <r>
      <rPr>
        <sz val="9"/>
        <rFont val="方正楷体简体"/>
        <charset val="134"/>
      </rPr>
      <t>投入资金</t>
    </r>
    <r>
      <rPr>
        <sz val="9"/>
        <rFont val="Times New Roman"/>
        <charset val="134"/>
      </rPr>
      <t>200</t>
    </r>
    <r>
      <rPr>
        <sz val="9"/>
        <rFont val="方正楷体简体"/>
        <charset val="134"/>
      </rPr>
      <t>万元，为昭苏县建档立卡脱贫户贷款进行贴息补助。</t>
    </r>
  </si>
  <si>
    <t>县农业农村局</t>
  </si>
  <si>
    <t>赵琦、张诚</t>
  </si>
  <si>
    <t>1、计划2024年度为辖内2000户建档立卡脱贫户进行贷款贴息补助，实现贫困户获取生产发展资金“零成本”，激发其内生发展动力。2、通过项目实施，使扶贫小额信贷国家政策得到精准落实，持续巩固辖内建档立卡贫困户脱贫成效；。</t>
  </si>
  <si>
    <t>ZX00006</t>
  </si>
  <si>
    <t>昭苏县易地扶贫搬迁后续扶持项目</t>
  </si>
  <si>
    <t>喀拉苏镇巴尔格勒津村、萨尔阔布乡萨尔阔布村、萨尔阔布乡阔里布拉克村</t>
  </si>
  <si>
    <t>对喀拉苏镇巴尔格勒津村易地扶贫搬迁点7户院落、萨尔阔布乡5户搬迁户进行基础设施建设，产业帮扶等。</t>
  </si>
  <si>
    <t>县发展和改革委员会</t>
  </si>
  <si>
    <t>陆伟、马瑞</t>
  </si>
  <si>
    <t>通过项目的实施为喀拉苏镇易地搬迁户7户28人，萨尔阔布乡5户24人，改善人居环境，改善提升居住环境。巩固乡村振兴成果，改善易地扶贫搬迁户基础设施建设，不断提升群众生产生活环境，起到示范、扶持作用。</t>
  </si>
  <si>
    <t>ZX00007</t>
  </si>
  <si>
    <t>昭苏县困难群众饮用低氟边销茶</t>
  </si>
  <si>
    <t>投入资金20万元，向全县各乡镇监测户和脱贫户困难群众送低氟边销茶入户。</t>
  </si>
  <si>
    <t>县委统战部</t>
  </si>
  <si>
    <t>阿迪力</t>
  </si>
  <si>
    <t>改善生活习惯，向全县各乡镇监测户和脱贫户困难群众送低氟边销茶入户。</t>
  </si>
  <si>
    <t>ZX00008</t>
  </si>
  <si>
    <t>喀拉苏镇塔斯阿尔纳村粮食风干加工储存建设项目</t>
  </si>
  <si>
    <t>喀拉苏镇塔斯阿尔纳村</t>
  </si>
  <si>
    <t>新建10000吨钢板仓2座，1000吨烘干塔一套，并配套管理用房，磅房，水电暖等附属设施。</t>
  </si>
  <si>
    <t>孙天祥、陆伟</t>
  </si>
  <si>
    <t>与昭苏县金丰粮油购销有限责任公司合作运营，不仅方便附近4各乡镇粮食风干储存，稳定粮食安全。并能带动群众务工就业。</t>
  </si>
  <si>
    <t>ZX00009</t>
  </si>
  <si>
    <t>喀拉苏镇创建2025年自治区级乡村振兴示范村塔斯阿尔纳村人居环境综合提升建设项目</t>
  </si>
  <si>
    <t>1、投入资金900万元，对喀拉苏镇塔斯阿尔纳村的残垣断壁整治约4750米，公共照明提升改造141盏，沿街铺装改造约10200㎡，修复改造14000㎡，排涝改造1140m以及其他相关附属设施。2、投入资金380万元，残垣断壁整治约3700米，排涝改造850m以及其他相关附属设施；</t>
  </si>
  <si>
    <t>该项目建成后，基础设施得到很大的改善，项目的实施将极大地提高当地群众生活满意度，为示范村创建工作提供坚强的保障</t>
  </si>
  <si>
    <t>ZX00010</t>
  </si>
  <si>
    <t>喀拉苏镇阿克萨依村集中安置区基础设施建设项目</t>
  </si>
  <si>
    <t>喀拉苏镇阿克萨依村</t>
  </si>
  <si>
    <t>对阿克萨依村安置区完善农村基础照明设施150盏，铺设柏油路面3公里，新建6公里人行道配套路沿石围栏等基础设施建设。</t>
  </si>
  <si>
    <t>该项目建成后，对安置区的基础设施得到很大的改善，项目的实施将极大地提高当地群众生活满意度</t>
  </si>
  <si>
    <t>ZX00011</t>
  </si>
  <si>
    <t>昭苏县喀拉苏镇塔斯阿尔纳村旅游民宿附属建设项目</t>
  </si>
  <si>
    <t>新建变压器1座、电采暖设备，配套停车场、室外充电桩、供排水管网等附属。</t>
  </si>
  <si>
    <t>通过民宿产业的建设，必然带动与其相关的零售批发和交通运输等服务行业的发展，零售批发和交通运输的发展，又能进一步促进旅游业的发展壮大，同时，高端民宿还能极大地促进地缘文化以及其他间接产业的发展，项目建成后预计受益人数10人。</t>
  </si>
  <si>
    <t>ZX00012</t>
  </si>
  <si>
    <t>喀拉苏镇巴尔格勒津村草场灌溉渠建设项目</t>
  </si>
  <si>
    <t>喀拉苏镇巴尔格勒津村牧区</t>
  </si>
  <si>
    <t>新建5公里防渗渠及其附属设施。</t>
  </si>
  <si>
    <t>灌溉8万亩夏草场，解决辖区冬季储备的草料问题，一部分可以进行销售，提高牧民收入。</t>
  </si>
  <si>
    <t>ZX00013</t>
  </si>
  <si>
    <t>喀拉苏镇巴尔格勒津村牧道建设项目</t>
  </si>
  <si>
    <t>新建15公里牧道及其附属设施。</t>
  </si>
  <si>
    <t>解决320户辖区牧民出行问题，提高秋季运送饲草料能力。</t>
  </si>
  <si>
    <t>ZX00014</t>
  </si>
  <si>
    <t>喀拉苏镇克西萨尔阔布村创业基地建设项目</t>
  </si>
  <si>
    <t>喀拉苏镇克西萨尔阔布村</t>
  </si>
  <si>
    <t>新建900平米的创业基地一座及其附属设施。</t>
  </si>
  <si>
    <t>㎡</t>
  </si>
  <si>
    <t>项目建成后进行对外租赁，所得收益进行利益链接分红，受益群众约15户30人左右。</t>
  </si>
  <si>
    <t>ZX00015</t>
  </si>
  <si>
    <t>喀拉苏镇克西萨尔阔布村牧道建设项目</t>
  </si>
  <si>
    <t>150户辖区牧民出行问题解决，秋季运送饲草料得到解决。</t>
  </si>
  <si>
    <t>ZX00016</t>
  </si>
  <si>
    <t>喀拉苏镇阿亚克喀拉苏村创业基地建设项目</t>
  </si>
  <si>
    <t>喀拉苏镇阿亚克喀拉苏村</t>
  </si>
  <si>
    <t>租赁收益发展壮大村集体经济收入</t>
  </si>
  <si>
    <t>ZX00017</t>
  </si>
  <si>
    <t>喀拉苏镇阿克萨依村牧道建设项目</t>
  </si>
  <si>
    <t>新建10公里牧道及其附属设施。</t>
  </si>
  <si>
    <t>解决150户辖区牧民出行问题，提高秋季运送饲草料能力。</t>
  </si>
  <si>
    <t>ZX00018</t>
  </si>
  <si>
    <t>喀拉苏镇墩克尔曼村农田砂石路建设项目</t>
  </si>
  <si>
    <t>喀拉苏镇墩克尔曼村</t>
  </si>
  <si>
    <t>新建7.5公里砂石牧道及附属设施。</t>
  </si>
  <si>
    <t>ZX00019</t>
  </si>
  <si>
    <t>昭苏县夏特乡旅游民宿产业发展建设项目</t>
  </si>
  <si>
    <t>夏特乡喀塔尔托别村</t>
  </si>
  <si>
    <t>新建昭苏县夏特乡喀塔尔托别村旅游综体1座，地上三层框架结构，总建筑面积为2900平方米，配套建设电气、供排水、停车厂等附属设施。</t>
  </si>
  <si>
    <t>陈盟盟、杨永鑫</t>
  </si>
  <si>
    <t>通过项目建设，项目建成后提高群众就业，并建立利益联结机制，开发公益性岗位和就业岗位，带动旅游发展，增加村集体经济。</t>
  </si>
  <si>
    <t>ZX00020</t>
  </si>
  <si>
    <t>昭苏县夏特乡旅游产业发展建设项目</t>
  </si>
  <si>
    <t>夏特乡玛热勒特村</t>
  </si>
  <si>
    <t>采购游区间小火车10辆，其中49座小火车5辆，72座小火车5辆，并配套相关附属设施。</t>
  </si>
  <si>
    <t>县乡村振兴局、县委统战部</t>
  </si>
  <si>
    <t>采购10辆旅游区间小火车，租赁给昭苏县旅游发展投资有限责任公司，年租金100万元以上，全部用于壮大村集体经济以及群众分红</t>
  </si>
  <si>
    <t>ZX00021</t>
  </si>
  <si>
    <t>昭苏县夏特乡村振兴就业基地建设项目</t>
  </si>
  <si>
    <t>新建昭苏县夏特乡乡村振兴创业就业基地一座，地上三层框架结构，总建筑面积为2300平方米，配套建设电气、给排水、停车厂等附属设施。</t>
  </si>
  <si>
    <t>壮大村集体经济，增加就业岗位，促进当地经济发展增收。</t>
  </si>
  <si>
    <t>ZX00022</t>
  </si>
  <si>
    <t>昭苏县夏特乡饲草加及仓储一体化建设项目</t>
  </si>
  <si>
    <t>新建饲草料加工房一座约1000平方米，草料棚2座约2000平方米，成品仓储库1座约1000平方米，场地硬化约3000平方米，并配套加工设备、地磅房、化验室、管理用房、水电、消防等附属设施。</t>
  </si>
  <si>
    <t>1个</t>
  </si>
  <si>
    <t>夏特乡有优质牧草资源，作为219昭温公路的重要节点，将建设成为连接南北疆大型饲料精加工、中转和储备基地。项目建成后可为我县养殖户和养殖企业提供饲草保障，通过精加工提升牧草附加值，开发本地就业岗位，带动种植业和运输业发展，同时可向阿克苏、喀什、和田等地辐射，节约运输成本，后期口岸开通后，可延伸至哈萨克斯坦，市场前景广阔。</t>
  </si>
  <si>
    <t>ZX00023</t>
  </si>
  <si>
    <t>昭苏县夏特乡别斯喀拉盖村农田道路以工代赈项目</t>
  </si>
  <si>
    <t>夏特乡别斯喀拉盖村</t>
  </si>
  <si>
    <t>新建村庄道路4.2公里，道路宽6米，并配套相关附属设施</t>
  </si>
  <si>
    <t>县发改委</t>
  </si>
  <si>
    <t>项目建成后，将极大改善农田收割条件、耕作条件，减少庄稼不必要的损失，改善农田通行条件.</t>
  </si>
  <si>
    <t>ZX00024</t>
  </si>
  <si>
    <t>昭苏县夏特乡达甫呼尔村乡村振兴创业就业基地建设项目</t>
  </si>
  <si>
    <t>夏特乡</t>
  </si>
  <si>
    <t>新建昭苏县夏特乡达甫呼尔村乡村振兴创业就业基地一座，地上三层钢筋混凝土结构，总建筑面积为2400平方米，配套建设电气、给排水、场地硬化等附属设施。</t>
  </si>
  <si>
    <t>ZX00025</t>
  </si>
  <si>
    <t>昭苏县夏特乡别斯喀拉盖村乡村旅游民宿建设项目</t>
  </si>
  <si>
    <t>新建昭苏县夏特乡别斯喀拉盖村乡村旅游民宿1座，地上两层层钢筋混凝土结构，总建筑面积为780平方米共14间客房，配套建设接待大厅、布草储物间、给排水、电气等附属设施。</t>
  </si>
  <si>
    <t>ZX00026</t>
  </si>
  <si>
    <t>昭苏县夏特乡旅游骑行道建设项目</t>
  </si>
  <si>
    <t>新建约8公里宽3米旅游骑行道并配套相关附属设施。</t>
  </si>
  <si>
    <t>项目建成后，将拓宽本乡旅游路线，丰富旅游业态，提升游客骑行项目体验品质，并带动当地居民创业致富，为夏特乡打造彩虹布拉克旅游景点打下坚实基础。</t>
  </si>
  <si>
    <t>ZX00027</t>
  </si>
  <si>
    <t>昭苏县夏特乡索兰谷旅游服务设施建设项目</t>
  </si>
  <si>
    <t>新建游客接待大厅200平方米、观景马道2.1公里、观景台、木栈道、特色围栏等设施，新建生态停车场1500平方米，旅游厕所1座并配套相关附属设施</t>
  </si>
  <si>
    <t>建成后丰富夏特乡旅游服务内容，提升旅游品质，并带动当地居民创业致富</t>
  </si>
  <si>
    <t>ZX00028</t>
  </si>
  <si>
    <t>昭苏县夏特乡村庄柏油路建设项目</t>
  </si>
  <si>
    <t>新建村庄柏油道路12.6公里，路面宽约4米，并配套相关附属设施。</t>
  </si>
  <si>
    <t>建成后可解决群众出行问题，切实打通群众出行最后一公里</t>
  </si>
  <si>
    <t>ZX00029</t>
  </si>
  <si>
    <t>昭苏县夏特乡修建性详细规划项目</t>
  </si>
  <si>
    <t>对夏特乡辖区内住宅、道路、给排水、供电、垃圾收集等农村建筑、道路和绿地等的空间布局和景观规划用地布局进行修建性详细规划设计。</t>
  </si>
  <si>
    <t>对夏特乡乡村未来20年进行总体规划设计，和景镇一体详细规划设计。</t>
  </si>
  <si>
    <t>ZX00030</t>
  </si>
  <si>
    <t>昭苏县夏特乡别斯喀拉盖村自来水管网建设项目</t>
  </si>
  <si>
    <t>农村供水保障建设</t>
  </si>
  <si>
    <t>新建自来水管网10Km，并配套附属设施。</t>
  </si>
  <si>
    <t>Km</t>
  </si>
  <si>
    <t>夏特乡别斯喀拉盖村布拉克片区123户饮水安全保障，每一户都用得上干净自来水。</t>
  </si>
  <si>
    <t>ZX00031</t>
  </si>
  <si>
    <t>昭苏县夏特乡别斯喀拉盖村牧民定居输电网建设项目</t>
  </si>
  <si>
    <t>农村电网建设</t>
  </si>
  <si>
    <t>新建牧民定居点输电网约22公里，并配套相关附属设施。</t>
  </si>
  <si>
    <t>建成后可解决127户群众用电问题，切实打通群众用电最后一公里</t>
  </si>
  <si>
    <t>ZX00032</t>
  </si>
  <si>
    <t>昭苏县洪纳海镇乌鲁昆盖村旅游营地建设项目</t>
  </si>
  <si>
    <t>乌鲁昆盖村</t>
  </si>
  <si>
    <t>建设游客集散中心1座约2000平方米，并配套木栈道、旅游木屋或太空舱及水电暖等相关附属设施。</t>
  </si>
  <si>
    <t>杜鑫、胡壮</t>
  </si>
  <si>
    <t>壮大村集体经济，增加就业岗位，带动该村发展农村旅游，促进农牧民增收。</t>
  </si>
  <si>
    <t>ZX00033</t>
  </si>
  <si>
    <t>昭苏县洪纳海镇别斯喀拉盖村黄芪加工厂建设项目</t>
  </si>
  <si>
    <t>别斯喀拉盖村</t>
  </si>
  <si>
    <t>建设黄芪加工厂1座约4000平方米，其中包括办公区、地磅房、分拣车间、包装车间、原料库房、冷藏室、清洗池、晒场以及水电暖等相关附属设施。</t>
  </si>
  <si>
    <t>通过项目实施，进一步壮大村集体经济，通过产业发展，增加对辖区脱贫户、困难户的支持和帮扶力度。</t>
  </si>
  <si>
    <t>ZX00034</t>
  </si>
  <si>
    <t>昭苏县洪纳海镇吐格勒勤村污水管网建设项目</t>
  </si>
  <si>
    <t>洪纳海镇吐格勒勤村</t>
  </si>
  <si>
    <t>新建吐格勒勤村污水管网6500米。</t>
  </si>
  <si>
    <t>项目的实施解决群众日常生活污水的处理困难问题，减少地表水和地下水的污染问题，改善农村生态环境，保证农民居住环境与生活质量的提升，提高建设乡村旅游力度，提升群众的幸福感。</t>
  </si>
  <si>
    <t>ZX00035</t>
  </si>
  <si>
    <t>昭苏县洪纳海镇人居环境卫生设备采购提升项目</t>
  </si>
  <si>
    <t>洪纳海镇上洪纳海村、喀拉苏村、阿克塔斯村、赛克散村、乌鲁昆盖村、吐格勒勤村、别斯喀拉盖村、克孜勒加尔村等各采购一辆</t>
  </si>
  <si>
    <t>采购5辆东风18吨14-16立方压缩式垃圾车，匹配合理的滑板压缩力，双向压缩垃圾，装载量可达10吨以上，具有机、电、液一体化的高度智能化控制功能，能在一套控制系统中集成实现全自动、半自动、点动、手动共四套操纵方式，四套方式可自由切换，确保操纵的稳定与可靠。</t>
  </si>
  <si>
    <t>该项目的实施，有效缓解群众垃圾堆放难题，为建设美丽乡村提供保障。</t>
  </si>
  <si>
    <t>ZX00036</t>
  </si>
  <si>
    <t>昭苏县喀夏加尔镇乡村振兴就业基地建设项目</t>
  </si>
  <si>
    <t>喀夏加尔镇人民政府</t>
  </si>
  <si>
    <t>新建一座框架结构，建筑面积为2400平方米就业基地，并完善水、电、暖等相关配套附属设施</t>
  </si>
  <si>
    <t>石晓辉、宋建</t>
  </si>
  <si>
    <t>项目的实施，有效拉动城市化进程，改变乡镇原有的建设格局，并为经济高质量发展提供基础保障，催发镇区经济多元化。</t>
  </si>
  <si>
    <t>ZX00037</t>
  </si>
  <si>
    <t>昭苏县喀夏加尔镇乌克加尔村玉湖景区旅游服务设施建设项目</t>
  </si>
  <si>
    <t>喀夏加尔镇</t>
  </si>
  <si>
    <t>采购特色旅游房间16套，及相关附属配套设施。</t>
  </si>
  <si>
    <t>与昭苏园博园公司合作运营，在带动村集体增收情况下，还可带动喀夏加尔镇劳动力在玉湖景区内就业，稳定就业人员工资项收入。</t>
  </si>
  <si>
    <t>ZX00038</t>
  </si>
  <si>
    <t>昭苏县喀夏加尔镇乌克勒加尔村服装租赁加工厂建设项目</t>
  </si>
  <si>
    <t>采购各民族服装500套，并配备展柜、展架、直播间旅拍等相关设施设备等。</t>
  </si>
  <si>
    <t>项目的实施，可盘活现有的孵化基地资源，整合全村的刺绣人才，在增加个人收入情况下，展现各族文化特色，促进各族传统工艺的传承，推进全镇文化振兴工作，同时可以增加村集体收入，预计年收益达3万元左右。</t>
  </si>
  <si>
    <t>ZX00039</t>
  </si>
  <si>
    <t>喀夏加尔镇乌克勒加尔村农村人居环境基础设施提升建设项目</t>
  </si>
  <si>
    <t>喀夏加尔镇乌克勒加尔村</t>
  </si>
  <si>
    <t>新建人行道路6千米，村庄排洪渠2公里，巷道围栏6公里，农村基础照明设施120盏，并完善相关配套设施。</t>
  </si>
  <si>
    <t>项目的实施，将有效推动镇区基础设施建设工作，将有效提升群众的幸福感和满意度，也有效带缩减镇区同双湖景区的基础建设的差异。</t>
  </si>
  <si>
    <t>ZX00040</t>
  </si>
  <si>
    <t>昭苏县喀夏加尔镇人居环境整治农村垃圾治理建设项目</t>
  </si>
  <si>
    <t>采购8吨的垃圾车2辆，5吨垃圾车1辆，10吨洒水车的1辆。垃圾箱155个，配套滚刷及推雪板2副，并完善其他配套附属设施。</t>
  </si>
  <si>
    <t>项目的实施，将进一步改善我镇的人居生活环境，提高群众的居住环境，增加群众的幸福指数，提高基层党群关系。</t>
  </si>
  <si>
    <t>ZX00041</t>
  </si>
  <si>
    <t>昭苏县喀夏加尔镇2025年中央财政以工代赈项目</t>
  </si>
  <si>
    <t>新建村庄路面硬化约4.5公里，并完善相关配套附属设施。</t>
  </si>
  <si>
    <t>项目的实施，提高群众的居住环境，增加群众的幸福指数。</t>
  </si>
  <si>
    <t>ZX00042</t>
  </si>
  <si>
    <t>昭苏县喀夏加尔镇克乌克加尔村农牧旅游设施建设项目</t>
  </si>
  <si>
    <t>喀夏加尔镇克乌克加尔村</t>
  </si>
  <si>
    <t>新建建筑面积700平方米的民宿一座，并完善水电暖等相关配套附属设施。</t>
  </si>
  <si>
    <t>项目的落地实施，将进一步带动克乌克加尔村经济发展步伐，将原有通道经济改变为落地经济，催生当地经济发展，提高群众的获得感，幸福感，满足感</t>
  </si>
  <si>
    <t>ZX00043</t>
  </si>
  <si>
    <t>昭苏县喀夏加尔镇牧道建设项目</t>
  </si>
  <si>
    <t>喀夏加尔镇别迭村</t>
  </si>
  <si>
    <t>新建长7公里，4.5米宽，厚30公分的农田砂石路，并完善相关配套设施.</t>
  </si>
  <si>
    <t>项目建成后，将加快发展我镇的牧业经济，有效改变原有的牧业生产方式，带动牧民增产增收，提高牧民的额幸福感，获得感。</t>
  </si>
  <si>
    <t>ZX00044</t>
  </si>
  <si>
    <t>昭苏县乌尊布拉克镇休闲旅游野奢营地建设项目</t>
  </si>
  <si>
    <t>乌尊布拉克镇东升村</t>
  </si>
  <si>
    <t>新建昭苏县乌尊布拉克镇东升村休闲旅游营地，其中游客接待中心100㎡、餐厅436㎡、木栈道5498㎡、多功能室109㎡、毡房400㎡、钓鱼平台338㎡、木围栏828m、民宿25间面积1250㎡等及相关配套水电暖等附属设施等（具体以工程量清单为准）。</t>
  </si>
  <si>
    <t>张洪铭、唐政</t>
  </si>
  <si>
    <t>项目建成后对外出租，用于东升村巩固脱贫攻坚衔接乡村振兴工作，发展壮大村集体经济，打造冷水鱼休闲旅游业新场所，促进乌尊布拉克镇旅游业发展，受益群众40户122人左右。</t>
  </si>
  <si>
    <t>ZX00045</t>
  </si>
  <si>
    <t>昭苏县乌尊布拉克镇农田砂石道路建设项目</t>
  </si>
  <si>
    <t>乌尊布拉克镇</t>
  </si>
  <si>
    <t>新建昭苏县乌尊布拉克镇哈勒哈特村旅游路、资源路约9km及涵管桥等附属配套设施等。</t>
  </si>
  <si>
    <t>km</t>
  </si>
  <si>
    <t>完善牧区基础设施建设，方便群众农牧业生产，促进牧旅、草旅融合发展，推动优质畜产品销售，带动群众增收致富，提升运输效率，受益农户410户1380人左右。</t>
  </si>
  <si>
    <t>ZX00046</t>
  </si>
  <si>
    <t>昭苏县乌尊布拉克镇加尔买里村农村道路设施建设项目</t>
  </si>
  <si>
    <t>建设里程350米，路基及路宽14米，5CM厚ac16及4CM厚ac13，以及其他附属设施等</t>
  </si>
  <si>
    <t>解决农村最后一公里断头路问题。</t>
  </si>
  <si>
    <t>ZX00047</t>
  </si>
  <si>
    <t>昭苏县乌尊布拉克镇人居环境设备采购项目</t>
  </si>
  <si>
    <t>采购13立方压缩式垃圾车3辆，8立方压缩式垃圾车1辆，130轮式挖掘机1辆，翻斗扫雪车1辆（带雪铲、雪刷），垃圾船70个，雪刷2套，雪铲2套。</t>
  </si>
  <si>
    <t>通过项目实施，解决全镇6个村四个社区的垃圾清运工作，解决群众垃圾乱倒问题，为建设美丽乡村提供保障。受益群众6000户16000人左右。</t>
  </si>
  <si>
    <t>ZX00048</t>
  </si>
  <si>
    <t>昭苏县乌尊布拉克镇乡村振兴就业创业基地建设项目</t>
  </si>
  <si>
    <t>新建乌尊布拉克镇创业就业基地2300㎡，三层框架结构，及相关附属配套设施。</t>
  </si>
  <si>
    <t>利益联结用于乌尊布拉克镇脱贫攻坚衔接乡村振兴、解决脱贫户、三类户防返贫监测就地就业、为帮弱势困难群体提供工作岗位。</t>
  </si>
  <si>
    <t>ZX00049</t>
  </si>
  <si>
    <t>昭苏县乌尊布拉克镇木斯村旅游路、资源路建设项目</t>
  </si>
  <si>
    <t>乌尊布拉克镇喀勒喀特村</t>
  </si>
  <si>
    <t>新建昭苏县乌尊布拉克镇木斯村旅游路、资源路约9km，盖板桥、过路涵管及配套附属设施等。</t>
  </si>
  <si>
    <t>完善牧区基础设施建设，方便群众农牧业生产，促进牧旅、草旅融合发展，推动优质畜产品销售，发展草原旅游观光，带动群众增收致富，提升运输效率，受益农户210户880人左右。</t>
  </si>
  <si>
    <t>ZX00050</t>
  </si>
  <si>
    <t>昭苏县乌尊布拉克镇东升村、加尔买里村农田砂石路建设项目</t>
  </si>
  <si>
    <t>乌尊布拉克镇东升村、加尔买里村</t>
  </si>
  <si>
    <t>新建乌尊布拉克镇东升村、加尔买里村农田砂石路6km及配套涵管设施等。</t>
  </si>
  <si>
    <t>加强农业生产基础设施的建设，便于农民进行机械化农业生产，提升生产效率，受益农户130户420人左右。</t>
  </si>
  <si>
    <t>ZX00051</t>
  </si>
  <si>
    <t>昭苏县乌尊布拉克镇花园街社区农田砂石路建设项目</t>
  </si>
  <si>
    <t>乌尊布拉克镇花园街社区</t>
  </si>
  <si>
    <t>新建乌尊布拉克镇花园街社区农田砂石路2km及过路涵管（桥）附属设施等。</t>
  </si>
  <si>
    <t>完善乌尊布拉克镇农业基础设施建设，便于农民进行农业生产，提升生产效率，受益农户300户左右1100人左右。</t>
  </si>
  <si>
    <t>ZX00052</t>
  </si>
  <si>
    <t>昭苏县乌尊布拉克镇喀勒喀特村基础设施建设项目</t>
  </si>
  <si>
    <t>新建乌尊布拉克镇哈勒哈特村砂石路3.5km，自来水管网3km及配套附属设施。</t>
  </si>
  <si>
    <t>现有道路为土路、供水管线老化，群众用水不便，群众反响强烈，通过项目实施，完善基础设施建设，方便群众农牧业生产，建设美丽乡村，受益农户150户420人左右。</t>
  </si>
  <si>
    <t>ZX00053</t>
  </si>
  <si>
    <t>昭苏县乌尊布拉克镇民生桥建设项目</t>
  </si>
  <si>
    <t>乌尊布拉克镇乌尊布拉克村、木斯村</t>
  </si>
  <si>
    <t>新建乌尊布拉克镇乌尊布拉克村、木斯村盖板桥6座及相关附属设施等。</t>
  </si>
  <si>
    <t>加强桥梁基础设施建设，进一步促进群众出行安全，保障群众出行安全，减少安全隐患，受益群众800户左右3200人左右。</t>
  </si>
  <si>
    <t>ZX00054</t>
  </si>
  <si>
    <t>昭苏县乌尊布拉克镇赛克散村排水渠（管网）建设项目</t>
  </si>
  <si>
    <t>乌尊布拉克镇赛克散村</t>
  </si>
  <si>
    <t>新建乌尊布拉克镇赛克散村排水渠（排水涵管）约2km配套附属设施。</t>
  </si>
  <si>
    <t>加强排水基础设施建设，畅通村庄雨水排放，减少排水不畅引发的安全隐患，建设美丽乡村，受益农户110户340人左右。</t>
  </si>
  <si>
    <t>ZX00055</t>
  </si>
  <si>
    <t>昭苏县乌尊布拉克镇阔布河上游小流域整治（防洪渠）项目</t>
  </si>
  <si>
    <t>乌尊布拉克镇哈勒哈特村、木斯村</t>
  </si>
  <si>
    <t>新建乌尊布拉克镇阔步河上游防洪渠1km及相关附属设施等。</t>
  </si>
  <si>
    <t>保障阔布河防洪安全，防范并减少洪水、泥沙淤积等地质灾害，惠及乌尊布拉克镇老乡片区3个村800户3200人左右。</t>
  </si>
  <si>
    <t>ZX00056</t>
  </si>
  <si>
    <t>阿克达拉镇创业就业基地建设项目</t>
  </si>
  <si>
    <t>阿克达拉镇朱万托别村</t>
  </si>
  <si>
    <t>新建创业就业孵化基地2350平米，巴扎广场1座，改造提升现有的楼房450平米，及其他相关配套附属设施。</t>
  </si>
  <si>
    <t>张猛升、陈勇潮</t>
  </si>
  <si>
    <t>盘活闲置土地，通过创业孵化基地建设项目增加村集体经济收入，为群众就近就地就业创造便利条件。</t>
  </si>
  <si>
    <t>ZX00057</t>
  </si>
  <si>
    <t>昭苏县阿克达拉镇农村人居环境整治提升项目</t>
  </si>
  <si>
    <t>阿克达拉镇塔勒德萨依一村、朱万托别村、塔勒德萨依二村、阿克达拉村</t>
  </si>
  <si>
    <t>新建人行道2100m，防护设施480m，排水渠450m，木栈道420m,及相关配套附属设施。</t>
  </si>
  <si>
    <t>改善我镇人居环境薄弱短板，方便群众出行，提高群众满意度。</t>
  </si>
  <si>
    <t>ZX00058</t>
  </si>
  <si>
    <t>阿克达拉镇乡村旅游综合开发建设项目</t>
  </si>
  <si>
    <t>阿克达拉镇阿克达拉村</t>
  </si>
  <si>
    <t>扩建、清淤鱼塘10000平方米，新建20间民宿屋，安装变压器一台，配套接入1.5公里高压电路，新增给水管道1250米及上下水等配套附属设施。</t>
  </si>
  <si>
    <t>利用我镇特有的气候环境条件，合理利用有限资源为发展旅游打下必备的条件，为我镇今后打造从机场至镇区至休闲垂钓中心旅游环线打下良好基础。</t>
  </si>
  <si>
    <t>ZX00059</t>
  </si>
  <si>
    <t>阿克达拉镇休闲垂钓综合开发建设项目</t>
  </si>
  <si>
    <t>ZX00060</t>
  </si>
  <si>
    <t>昭苏县阿克达拉镇“三线”维护梳理改造项目</t>
  </si>
  <si>
    <t>对镇区主要街道2.5公里两边的电力线、通信光缆线、广播电视线进行维护梳理改造，增设套管等附属设施。</t>
  </si>
  <si>
    <t>彻底解决我镇电力线、通信光缆线乱搭现象，消除安全隐患，规范线路安装。</t>
  </si>
  <si>
    <t>ZX00061</t>
  </si>
  <si>
    <t>昭苏县胡松图喀尔逊乡旅游产业发展建设项目</t>
  </si>
  <si>
    <t>胡松图喀尔逊乡喀拉布拉克村</t>
  </si>
  <si>
    <t>新建游客服务服务点约800㎡，15㎡-25㎡木屋13个、16㎡露天平台6个及供排水等配套附属设施建设项目。</t>
  </si>
  <si>
    <t>万文涛、薛建林</t>
  </si>
  <si>
    <t>能够为游客提供休息场所，增加游客满意度，促进当地旅游业发展，增加村集体收入</t>
  </si>
  <si>
    <t>ZX00062</t>
  </si>
  <si>
    <t>昭苏县胡松图喀尔逊2025年乡牧区电力设施项目</t>
  </si>
  <si>
    <t>胡松图喀尔逊乡阔斯托别村</t>
  </si>
  <si>
    <t>新建10KV牧区电力设施8公里及10个变压器等相关附属设施。</t>
  </si>
  <si>
    <t>为喀拉布拉克牧民定居点57户牧民提供电力供应，提高牧民幸福感</t>
  </si>
  <si>
    <t>ZX00063</t>
  </si>
  <si>
    <t>昭苏县胡松图喀尔逊乡旅游民宿基础设施建设项目</t>
  </si>
  <si>
    <t>木扎尔特村</t>
  </si>
  <si>
    <t>新建二层旅游民宿850㎡，及周边相关附属设施。</t>
  </si>
  <si>
    <t>能够为游客提供住宿场所，促进当地旅游业发展，增加村集体及群众收入</t>
  </si>
  <si>
    <t>ZX00064</t>
  </si>
  <si>
    <t>胡松图喀尔逊乡农田灌溉渠建设项目</t>
  </si>
  <si>
    <t>胡松图喀尔逊乡</t>
  </si>
  <si>
    <t>新建灌溉水渠7公里及配套相关附属设施</t>
  </si>
  <si>
    <t>为阔斯托别村2.1万亩草场提供灌溉用水，</t>
  </si>
  <si>
    <t>ZX00065</t>
  </si>
  <si>
    <t>昭苏县胡松图喀尔逊乡2025年中央财政以工代赈项目</t>
  </si>
  <si>
    <t>新建人行道约11400平方米，路沿石10900米及相关附属设施。</t>
  </si>
  <si>
    <t>建成后可提升旅游基础设施建设，提升游客承载力，有利吸纳外界招商引资，同时带动低收入215户群体增收致富。</t>
  </si>
  <si>
    <t>ZX00066</t>
  </si>
  <si>
    <t>昭苏县胡松图喀尔逊乡乡村产业道路建设项目</t>
  </si>
  <si>
    <t>胡松图喀尔逊乡喀拉苏村</t>
  </si>
  <si>
    <t>新建柏油硬化产业道路 6.2 公里及配套涵管等相关附属设施。</t>
  </si>
  <si>
    <t>能够带动了农村地区特色产业、旅游产业的发展，广大农村居民的出行更为方便快捷，促进了区域经济发展</t>
  </si>
  <si>
    <t>ZX00067</t>
  </si>
  <si>
    <t>昭苏县胡松图喀尔逊乡喀拉布拉克村赛马场及附属设施建设项目</t>
  </si>
  <si>
    <t>新建赛马场跑道防护设施4公里及钢结构看台等相关附属设施建设。</t>
  </si>
  <si>
    <t>能够完善我乡居民健身公共服务体系，补齐体育基础设施建设短板，加快发展马产业，使人民群众的幸福感、获得感不断增强</t>
  </si>
  <si>
    <t>ZX00068</t>
  </si>
  <si>
    <t>昭苏县察汗乌苏乡旅游发展提升项目</t>
  </si>
  <si>
    <t>察汗乌苏乡新乌苏村</t>
  </si>
  <si>
    <t>新建约65㎡轻钢木屋20座，100㎡游客服务中心1座、200㎡餐厅1座，停车场约400㎡，配套木栈道、水电暖等基础设施。</t>
  </si>
  <si>
    <t>唐刚、赵永恒</t>
  </si>
  <si>
    <t>建成后将解决辖区群众就业25人左右，为村集体增加收入25万元左右</t>
  </si>
  <si>
    <t>ZX00069</t>
  </si>
  <si>
    <t>昭苏县察汗乌苏乡塔什布拉克村乡村振兴创业就业基地建设项目</t>
  </si>
  <si>
    <t>察汗乌苏乡塔什布拉克村</t>
  </si>
  <si>
    <t>新建乡村振兴创业就业基地，总建筑面积约1300平方米（4层），前场硬化月200平方米及水电暖等附属设施。</t>
  </si>
  <si>
    <t>建成后将解决辖区群众就业20人左右，为村集体增加收入30万元左右，丰富577国道沿线业态布局，拉动投资消费。</t>
  </si>
  <si>
    <t>ZX00070</t>
  </si>
  <si>
    <t>昭苏县察汗乌苏乡达力图村基础设施改造提升项目</t>
  </si>
  <si>
    <t>察汗乌苏乡达力图村</t>
  </si>
  <si>
    <t>对察汗乌苏乡达力图村进行人居环境整治，新建人行道2175㎡（含人行道砖及混凝土路沿石），完善照明设施274盏，残垣断壁修缮2000㎡左右，新建防洪渠过水桥、防护栏、排水渠等相关防洪设施，以及其他附属设施。</t>
  </si>
  <si>
    <t>改善达力图村整体环境面貌，解决群众安全出行问题，提高辖区居民生活满意度。</t>
  </si>
  <si>
    <t>ZX00071</t>
  </si>
  <si>
    <t>昭苏县察汗乌苏乡新乌苏村牧区道路建设项目</t>
  </si>
  <si>
    <t>新建牧区砂石道路，长度5公里，路基宽 7.2m，路面宽 7.0m及涵洞等相关配套附属设施。</t>
  </si>
  <si>
    <t>解决牧民的交通不方便的问题，建成后收益户数40户。</t>
  </si>
  <si>
    <t>ZX00072</t>
  </si>
  <si>
    <t>新建乡村振兴创业就业基地，总建筑面积约1300平方米（4层），前场硬化月200平方米及水电暖等附属设施</t>
  </si>
  <si>
    <t>ZX00073</t>
  </si>
  <si>
    <t>昭苏县察汗乌苏乡马肠加工厂建设项目</t>
  </si>
  <si>
    <t>察汗乌苏乡下村</t>
  </si>
  <si>
    <t>新建马肠子，马肉加工厂，厂房面积150平方及等附属设施</t>
  </si>
  <si>
    <t>建成之后能为下村10人解决就业问题，为集体收入增加5万左右</t>
  </si>
  <si>
    <t>ZX00074</t>
  </si>
  <si>
    <t>昭苏县察汗乌苏乡霍图格尔村家禽养殖厂改造提升项目</t>
  </si>
  <si>
    <t>察汗乌苏乡霍图格尔村</t>
  </si>
  <si>
    <t>对昭苏县察汗乌苏乡霍图格尔村家禽养殖场内道路硬化约3600㎡，新建排水渠道800m，新建煤炭用房50㎡。</t>
  </si>
  <si>
    <t>改善家禽养殖厂内部环境面貌，解决进出器械人员困难问题，提高家禽养殖便利性。</t>
  </si>
  <si>
    <t>ZX00075</t>
  </si>
  <si>
    <t>昭苏县察汗乌苏乡霍图格尔村奶制品加工厂巩固提升项目</t>
  </si>
  <si>
    <t>为察汗乌苏乡奶制品加工厂新建设备挡雨防护房、产品晾晒阳光房约60㎡，新建库房2间，配套部分设施设备。</t>
  </si>
  <si>
    <t>ZX00076</t>
  </si>
  <si>
    <t>昭苏县察汗乌苏乡牧道桥建设项目（新乌苏村）</t>
  </si>
  <si>
    <t>对察汗乌苏乡牧区新建阿克苏沟、夏特沟的2座牧道桥及配套附属设施。</t>
  </si>
  <si>
    <t>解决农牧民转场过路问题，同时解决游客环线旅游出行，保障沿线居民出行安全。</t>
  </si>
  <si>
    <t>ZX00077</t>
  </si>
  <si>
    <t>昭苏县萨尔阔布镇村基础设施提升改造建设项目</t>
  </si>
  <si>
    <t>克尔托干村
萨尔阔布村
阔额尔敦村</t>
  </si>
  <si>
    <t>新建排水渠道4.26公里，穿路圆管涵、入户圆管涵、纳水口、陡坡、格槟石笼、防护设施等配套渠系建筑物。</t>
  </si>
  <si>
    <t>努尔克力得
马瑞</t>
  </si>
  <si>
    <t>通过环境卫生整治，极大的改善辖区乡村容貌，进一步巩固拓展脱贫攻坚成果有效与乡村振兴衔接，大幅度改善辖区居民生活环境，提高辖区群众生活的的幸福指数，全面有力推进乡村振兴。</t>
  </si>
  <si>
    <t>ZX00078</t>
  </si>
  <si>
    <t>昭苏县萨尔阔布镇库尔克勒德克村农田道路建设项目</t>
  </si>
  <si>
    <t>萨尔阔布镇库尔克勒德克村</t>
  </si>
  <si>
    <t>新建农田道路8公里，钢筋混凝土圆管通及其他附属设施建设。</t>
  </si>
  <si>
    <t>项目建成后，将极大改善农田收割条件、耕作条件，减少庄稼不必要的损失，改善农田通行条件，通过建设农田道路项目解决农户急难愁盼问题，化解群众突出矛盾，同时提高辖区群众的满意度和幸福指数及认可度。</t>
  </si>
  <si>
    <t>ZX00079</t>
  </si>
  <si>
    <t>昭苏县萨尔阔布镇苏克托海片区农田保护辅助设施建设项目</t>
  </si>
  <si>
    <t>萨尔阔布镇苏克托海村
阔里布拉克村
库尔克勒德克村</t>
  </si>
  <si>
    <t>新建苏克托海片区农田刺丝围栏50公里，铁艺大门45个，及其他附属配套设施。</t>
  </si>
  <si>
    <t>通过保护农田解决农户急难愁盼问题，化解群众突出矛盾，同时提高辖区群众的满意度和幸福指数及认可度，累计受益325户。</t>
  </si>
  <si>
    <t>ZX00080</t>
  </si>
  <si>
    <t>昭苏县萨尔阔布镇阔额尔墩村移民安置牧道建设项目</t>
  </si>
  <si>
    <t>萨尔阔布镇阔额尔敦村</t>
  </si>
  <si>
    <t>新建砂石路牧道3.46公里，提升修复砂石路牧道约0.72公里，含涵管桥及过水路面，及其他附属设施建设。</t>
  </si>
  <si>
    <t>通过本项目建成后，项目的实施极大地提高了群众出行满意度，道路畅通安全隐患问题也得到了极大的改善。受益群众满意率达到100%以上；</t>
  </si>
  <si>
    <t>ZX00081</t>
  </si>
  <si>
    <t>昭苏县萨尔阔布镇克尔托干村移民安置牧道建设项目</t>
  </si>
  <si>
    <t>萨尔阔布镇克尔托干村</t>
  </si>
  <si>
    <t>新建砂石路牧道7.5公里，牧区自来水提升改造约6公里，含涵管桥、阀井等及其他附属配套设施。</t>
  </si>
  <si>
    <t>项目建成后，可以改善农牧民通行条件，方便牧民转场，改善交通条件，促进农牧业发展，改善基础设施条件；</t>
  </si>
  <si>
    <t>ZX00082</t>
  </si>
  <si>
    <t>昭苏县昭苏镇加曼台村牧区道路建设项目</t>
  </si>
  <si>
    <t>昭苏镇加曼台村</t>
  </si>
  <si>
    <t>新建加曼台牧区5公里砂石路，道路宽4米，并配套附属设施</t>
  </si>
  <si>
    <t>陈超，任俊昭</t>
  </si>
  <si>
    <t>昭苏镇加曼台村牧区产道路建完后，将从根本上改变加曼台村牧区道路现状，方便该区域定居、以及季节性畜牧业生产发展的128户476人正常出行，引导牧民根据市场需求大力发展现代畜牧业，结合阿合牙孜玉湖旅游景区发展牧家乐、民宿、开设农副产品销售点、从事交通运输等方面实现自主创业，推动牧民大力发展经济，持续改善生活条件，逐步提高牧民收入，实现增收致富，从而改变牧民发展经济遇到的目前瓶颈。</t>
  </si>
  <si>
    <t>ZX00083</t>
  </si>
  <si>
    <t>昭苏县昭苏镇旅游扶持建设项目（吐格勒勤布拉克村水云间旅游民宿项目三期）</t>
  </si>
  <si>
    <t>昭苏镇吐格勒勤布拉克村</t>
  </si>
  <si>
    <r>
      <rPr>
        <sz val="9"/>
        <rFont val="楷体"/>
        <charset val="134"/>
      </rPr>
      <t>在原一期、二期的基础上，续建300㎡两层综合服务厅，5个太空舱，沥青路面1300㎡、木栈道1000㎡、木围栏500米，水电等基础设施</t>
    </r>
    <r>
      <rPr>
        <b/>
        <sz val="9"/>
        <rFont val="楷体"/>
        <charset val="134"/>
      </rPr>
      <t>。</t>
    </r>
  </si>
  <si>
    <t>建立利益联结机制，所得收益动态分红，扶持发展生产，受益乡村振兴户606户2912人。</t>
  </si>
  <si>
    <t>ZX00084</t>
  </si>
  <si>
    <t>昭苏县昭苏镇乔伦木图村就业基地建设项目</t>
  </si>
  <si>
    <t>昭苏镇乔伦木图村</t>
  </si>
  <si>
    <t>新建乔伦木图村湿地公园出口处1000㎡两层就业基地及附属设施建设</t>
  </si>
  <si>
    <t>建立利益联结机制，所得收益动态分红，扶持发展生产，受益乡村振兴户108户980人。</t>
  </si>
  <si>
    <t>ZX00085</t>
  </si>
  <si>
    <t>昭苏县昭苏镇吐格勒勤布拉克村移民区道路建设项目</t>
  </si>
  <si>
    <t>新建辖区移民片区200米道路，提升改造2公里农田道路</t>
  </si>
  <si>
    <t>陈超、任俊昭</t>
  </si>
  <si>
    <t>巩固乡村振兴成果，改善吐格勒勤布拉克村基础设施，提高农牧民生活水平，改善农村生活环境，建设社会主义新农村，受益群众20余户</t>
  </si>
  <si>
    <t>ZX00086</t>
  </si>
  <si>
    <t>昭苏县昭苏镇加曼台村牧民定居点供电建设项目</t>
  </si>
  <si>
    <t>昭苏镇加曼台村老牧民定居点需实施输送供电线路共计20公里，供电线路从昭苏县喀夏加尔镇供电所变电站输送，</t>
  </si>
  <si>
    <t>巩固乡村振兴成果，改善加曼台村基础设施，提高农牧民生活水平，改善农村生活环境，建设社会主义新农村，受益乡村振兴户82户268人</t>
  </si>
  <si>
    <t>ZX00087</t>
  </si>
  <si>
    <t>昭苏县昭苏镇库尔吾泽克村牧道建设项目</t>
  </si>
  <si>
    <t>昭苏镇库尔吾泽克村</t>
  </si>
  <si>
    <t>新建库尔乌泽克村卡拉坎特沟冬窝子牧道砂石道路10公里等建设</t>
  </si>
  <si>
    <t>巩固乡村振兴成果，改善基础设施建设，不断提升少数民族地区、边境地区群众生产生活环境，起到示范、扶持作用，推动民族关系和谐发展。受益乡村振兴户360户681人</t>
  </si>
  <si>
    <t>ZX00088</t>
  </si>
  <si>
    <t>昭苏县昭苏镇加曼台村牧道建设项目</t>
  </si>
  <si>
    <t>新建加曼台村乔伦木图草场牧道建设，共计12公里砂石路等。</t>
  </si>
  <si>
    <t>巩固乡村振兴成果，改善基础设施建设，不断提升少数民族地区、边境地区群众生产生活环境，起到示范、扶持作用，推动民族关系和谐发展。受益乡村振兴户108户681人</t>
  </si>
  <si>
    <t>ZX00089</t>
  </si>
  <si>
    <t>昭苏县昭苏镇库尔吾泽克村草场灌溉渠建设项目</t>
  </si>
  <si>
    <t>牧民定居点草场灌溉渠10公里及附属设施建设</t>
  </si>
  <si>
    <t>巩固乡村振兴成果，改善基础设施建设，不断提升群众生产生活环境，起到示范、扶持作用，受益乡村振兴户360户681人</t>
  </si>
  <si>
    <t>ZX00090</t>
  </si>
  <si>
    <t>昭苏县昭苏镇乔伦木图村2025年中央财政以工代赈项目</t>
  </si>
  <si>
    <t>村庄道路2公里，人行道3公里，改建道路排水渠3公里等基础设施建设</t>
  </si>
  <si>
    <t>巩固乡村振兴成果，改善基础设施建设，不断提升少数民族地区、边境地区群众生产生活环境.</t>
  </si>
  <si>
    <t>关于《昭苏县2024年县级巩固拓展脱贫攻坚成果和乡村振兴项目库的批复》（昭党农领〔2024〕17号)</t>
  </si>
  <si>
    <t>ZX00091</t>
  </si>
  <si>
    <t>石河子大学产学研基地昭苏县藜麦深加工项目</t>
  </si>
  <si>
    <t>昭苏县喀拉苏镇</t>
  </si>
  <si>
    <t>新建基础设施、生产车间、办公室、门卫室、锅炉房、配电室、种子基因库、检测中心、消防系统、生产废水处理系统、电力配电系统及配套设施。</t>
  </si>
  <si>
    <t>调整昭苏县的农业产业结构，体现特色农业种植，打造特色农业新领域；壮大集体经济，通过创新合作模式，增加集体收益；联农惠农，企业用工选用当地脱贫户、监测户，增加农户收入。</t>
  </si>
  <si>
    <t>ZX00092</t>
  </si>
  <si>
    <t>昭苏县项目管理费</t>
  </si>
  <si>
    <t>项目管理</t>
  </si>
  <si>
    <t>昭苏县</t>
  </si>
  <si>
    <t>项目管理费主要用于项目前期设计、评审、招标、监理以及验收等与项目管理相关的支出。</t>
  </si>
  <si>
    <t>县乡村振兴局、县委统战部、县发展和改革委员会</t>
  </si>
  <si>
    <t>张松涛、李海涛、阿迪力</t>
  </si>
  <si>
    <r>
      <rPr>
        <sz val="8"/>
        <rFont val="Times New Roman"/>
        <charset val="134"/>
      </rPr>
      <t>1</t>
    </r>
    <r>
      <rPr>
        <sz val="8"/>
        <rFont val="方正楷体简体"/>
        <charset val="134"/>
      </rPr>
      <t>：用于实施项目的前期、绩效、监督检查等与项目管理相关的支出。</t>
    </r>
    <r>
      <rPr>
        <sz val="8"/>
        <rFont val="Times New Roman"/>
        <charset val="134"/>
      </rPr>
      <t>2</t>
    </r>
    <r>
      <rPr>
        <sz val="8"/>
        <rFont val="方正楷体简体"/>
        <charset val="134"/>
      </rPr>
      <t>：通过项目实施，提升财政衔接资金项目实施效果、管理水平及衔接资金使用效益</t>
    </r>
    <r>
      <rPr>
        <sz val="8"/>
        <rFont val="Times New Roman"/>
        <charset val="134"/>
      </rPr>
      <t>,</t>
    </r>
    <r>
      <rPr>
        <sz val="8"/>
        <rFont val="方正楷体简体"/>
        <charset val="134"/>
      </rPr>
      <t>带动增加受益脱贫户增收入。</t>
    </r>
  </si>
  <si>
    <t>ZX00093</t>
  </si>
  <si>
    <t>伊犁州昭苏县农村污水管网及附属设施建设项目（二期）</t>
  </si>
  <si>
    <t>新建污水管35500米,新建排水检查井1216座并配套相关及附属设施等。</t>
  </si>
  <si>
    <t>张松涛、邓峰</t>
  </si>
  <si>
    <r>
      <rPr>
        <sz val="8"/>
        <rFont val="楷体"/>
        <charset val="134"/>
      </rPr>
      <t>围绕完成农村户厕新建整改达标、改厕示范村整村推进村、粪污一体化试点示范村任务及农村生活污水有效治理率达到</t>
    </r>
    <r>
      <rPr>
        <sz val="8"/>
        <color theme="1"/>
        <rFont val="楷体"/>
        <charset val="134"/>
      </rPr>
      <t>90%以上等任务目标。按照乡村振兴重点示范村“先地下、后地上”规划原则”为近三年的乡村振兴示范村建设打下基础。</t>
    </r>
  </si>
  <si>
    <t>ZX00094</t>
  </si>
  <si>
    <t>伊犁州昭苏县2025年乡村振兴示范村基础设施改造提升建设项目</t>
  </si>
  <si>
    <r>
      <rPr>
        <sz val="9"/>
        <rFont val="方正楷体简体"/>
        <charset val="134"/>
      </rPr>
      <t>新建人行道防护设施15000m,道路提升58500</t>
    </r>
    <r>
      <rPr>
        <sz val="9"/>
        <rFont val="宋体"/>
        <charset val="134"/>
      </rPr>
      <t>㎡</t>
    </r>
    <r>
      <rPr>
        <sz val="9"/>
        <rFont val="方正楷体简体"/>
        <charset val="134"/>
      </rPr>
      <t>，门前庭院提升改造9000</t>
    </r>
    <r>
      <rPr>
        <sz val="9"/>
        <rFont val="宋体"/>
        <charset val="134"/>
      </rPr>
      <t>㎡</t>
    </r>
    <r>
      <rPr>
        <sz val="9"/>
        <rFont val="方正楷体简体"/>
        <charset val="134"/>
      </rPr>
      <t>，便民充电设施10套，排涝渠改造1700m,以及其他相关附属设施等。</t>
    </r>
  </si>
  <si>
    <t>提升示范村的人居质量、改造村容村貌、基础设施条件等，进一步提高群众生活满意度，并发挥乡村振兴示范村的示范引领作用。</t>
  </si>
  <si>
    <t>ZX00095</t>
  </si>
  <si>
    <t>伊犁州昭苏县农牧区基础设施改造提升建设项目</t>
  </si>
  <si>
    <t>新建农牧区砂石道路25公里及配套设施，新建高低压电力20公里及配套设施。</t>
  </si>
  <si>
    <t>通过项目实施，完善基础设施建设，方便群众农牧业生产，建设美丽乡村，补齐示范存建设过程中存在的短板弱项，彻底解决基础建设滞后问题</t>
  </si>
  <si>
    <t>ZX00096</t>
  </si>
  <si>
    <t>伊犁州昭苏县交通基础设施提升改造工程</t>
  </si>
  <si>
    <t>昭苏县喀夏加尔镇</t>
  </si>
  <si>
    <t>对景区内的喀拉苏镇片区沿线旅游资源进行挖掘提升，新建旅游停车场55820平方米，车行道3090米，步行道2115米，旅游公共厕所7座。</t>
  </si>
  <si>
    <t>县交通局</t>
  </si>
  <si>
    <t>井曦伟、马磊</t>
  </si>
  <si>
    <t>通过项目实施，完善基础设施建设，方便群众农牧业生产，建设美丽乡村，通过对项目区基础设施配套建设，改善了农民生产生活条件和农村人居环境质量，进而提高农村人生活水平，促进了昭苏县的经济的发展。</t>
  </si>
  <si>
    <t>新源县合计</t>
  </si>
  <si>
    <t>新源</t>
  </si>
  <si>
    <t>xyx00001</t>
  </si>
  <si>
    <t>新源县2025年产业帮扶到户项目</t>
  </si>
  <si>
    <t>新源县</t>
  </si>
  <si>
    <t>对脱贫户和监测户进行产业到户奖补，一是种植业，二是养殖业，三是庭院经济，四是就业创业。</t>
  </si>
  <si>
    <t>陈军</t>
  </si>
  <si>
    <t>带动脱贫户和监测户发展产业增收的积极性</t>
  </si>
  <si>
    <t>xyx00002</t>
  </si>
  <si>
    <t>新源县新源泉现代渔业产业园三文鱼养殖</t>
  </si>
  <si>
    <t>配套设施项目</t>
  </si>
  <si>
    <t>阿勒玛勒镇铁勒喀拉村</t>
  </si>
  <si>
    <t>新建宽14.8米，长75.6米，深2.3米长条形鱼池跑道10条，每条跑道配设看护房饲料、饲料仓库，购置相关养殖设备，并配套附属设施。</t>
  </si>
  <si>
    <t>阿勒玛勒镇人民政府</t>
  </si>
  <si>
    <t>20条</t>
  </si>
  <si>
    <t>有利于带动农民群众增收，培育特色产业发展，壮大集体经济。丰富旅游区旅游产品，提升旅客旅游体验，促进地区经济增长。项目建设和运营过程中，为当地居民提供养殖、管理、销售等就业岗位。</t>
  </si>
  <si>
    <t>xyx00003</t>
  </si>
  <si>
    <t>新源县阿勒玛勒镇铁勒喀拉村冷水鱼现代养殖示范基地建设项目</t>
  </si>
  <si>
    <t>鱼塘清淤3000㎡；新建养鱼池1985㎡；新建渠道350m；渠道改造185m；木质平台850㎡；木栈道535㎡；新建管理用房120㎡；木屋240㎡；3吨级冷库；道路硬化1180㎡；2米*8 米桥3座；停车位（24辆）432㎡；房车营地600㎡；入口大门1座；室外电力电缆1项；室外给水管网1项；室外排水管网1项；围栏845m；警示牌4套；家具小品10套；设备费1套；水处理设备 1 套；土方平整地面整修1712㎡。</t>
  </si>
  <si>
    <t>1处</t>
  </si>
  <si>
    <t>xyx00004</t>
  </si>
  <si>
    <t>新源县新源镇托海村城乡融合互嵌式街区民宿建设项目</t>
  </si>
  <si>
    <t>新源镇托海村</t>
  </si>
  <si>
    <t>在新源县托海村建设街41巷62号新建两层民宿及其配套设施，建筑面积约500平米</t>
  </si>
  <si>
    <t>新源镇人民政府</t>
  </si>
  <si>
    <t>500平方米</t>
  </si>
  <si>
    <t>通过该项目的实施，将为托海街区产业发展发挥示范带头作用，进一步吸引更多人口和商业活动向此处聚集，刺激消费和经济增长，带动区域经济的发展，进一步提升新源的文化旅游软实力和形象。</t>
  </si>
  <si>
    <t>xyx00005</t>
  </si>
  <si>
    <t>新源县新源镇托海村城乡融合互嵌式街区特色餐厅建设项目</t>
  </si>
  <si>
    <t>在新源县托海村建设街41巷70号新建三层新源特色餐厅及其配套设施，建筑面积约550平米。</t>
  </si>
  <si>
    <t>550平方米</t>
  </si>
  <si>
    <t>xyx00006</t>
  </si>
  <si>
    <t>新源县新源镇恰普河阿吾孜村生态民宿助推乡村振兴建设项目</t>
  </si>
  <si>
    <t>新源镇恰普河阿吾孜村</t>
  </si>
  <si>
    <t>建设600平方米生态民宿，框架结构、地上2层；配套市政水、暖，电网；停车场等基础设施。</t>
  </si>
  <si>
    <t>600平方米</t>
  </si>
  <si>
    <t>以恰普河阿吾孜村采摘园为依托、以国道便利交通为条件、以优美的南山风景为基础，完善旅游服务体验供需；同时带动辖区人气助推林果采摘产业高质量发展。</t>
  </si>
  <si>
    <t>xyx00007</t>
  </si>
  <si>
    <t>新源县新源镇恰普河阿吾孜村粮作物晾晒场建设项目</t>
  </si>
  <si>
    <t>新建设备和工具存储间约500平米，新建晒场约4500平米，新建铁艺围墙470米m，太阳能路灯10盏。</t>
  </si>
  <si>
    <t>1座</t>
  </si>
  <si>
    <t>亟待解决项目区现有条件无法提供粮食作物晾晒条件之农民关切之大事，确保粮作物收货后及时安全地晾晒，保障粮食入仓前的便捷安全有效的管理措施。</t>
  </si>
  <si>
    <t>xyx00008</t>
  </si>
  <si>
    <t>新源县吐尔根乡骆驼养殖基地建设项目</t>
  </si>
  <si>
    <t>吐尔根乡喀拉奥依村</t>
  </si>
  <si>
    <t>新建骆驼圈4座，共3647.48 平方米，室外道路620平方米，室外围栏351.2米，围墙680米，成品铁艺围墙2座，食槽8座，并完善配套设施建设。</t>
  </si>
  <si>
    <t>吐尔根乡人民政府</t>
  </si>
  <si>
    <t>3647.48平方米</t>
  </si>
  <si>
    <t>本项目的实施能够对辖区特色骆驼养殖产业形成支持示范，引导群众牲畜养殖多元化，扩大群众增收渠道，同时能够增强村集体经济。</t>
  </si>
  <si>
    <t>xyx00009</t>
  </si>
  <si>
    <t>新源县阿热勒托别镇G218喀拉苏港湾驿站建设项目</t>
  </si>
  <si>
    <t>阿热勒托别诶喀拉苏村</t>
  </si>
  <si>
    <t>硬化室外地坪8500㎡，新建司机休息室120㎡，80㎡水冲式公厕1座，完善室内外给排水，新建接待、休息、产品销售、汽修服务点320㎡，新建充电桩10座，修建100吨地磅及地磅房15㎡，新增300KW变压器1座，修建围墙520米，增设监控设施，进出口收费杆及附属配套设施。</t>
  </si>
  <si>
    <t>阿热勒托别镇人民政府</t>
  </si>
  <si>
    <t>项目实施后，可为大型运输停靠车辆提供停车管理，车辆保养、维修等多项服务，有效改善乡村街道交通环境，同时提供配套运输车辆交易称重设施，实现产业链接，有力地带动当地经济的健康发展。提供当地居民的就业机会，当地居民也将由此增收致富。</t>
  </si>
  <si>
    <t>xyx00010</t>
  </si>
  <si>
    <t>新源县阿热勒托别镇活畜交易市场提升改造建设项目</t>
  </si>
  <si>
    <t>阿热勒托别镇喀拉盖勒苏村</t>
  </si>
  <si>
    <t>新建牛羊交易区彩钢顶棚20000㎡，草料棚1000㎡，临时寄养圈3000㎡，地面硬化面积35000㎡，水泥装卸台500米，蓄水池300㎡，青储池1200㎡，高杆照明灯6个及配套附属设施等。</t>
  </si>
  <si>
    <t>补充活畜交易市场基础设施不足等短板，进一步畅通养殖户与市场联系，经与承包人联系，改造提升后，可重新拟定合同，按比例增加承包金额。</t>
  </si>
  <si>
    <t>xyx00011</t>
  </si>
  <si>
    <t>新源县则克台镇阿克其村研学基地项目</t>
  </si>
  <si>
    <t>阿克其村村委会旁东南方</t>
  </si>
  <si>
    <t>新建85㎡研学室；新建500㎡植草砖活动区；铺设沙石道路900㎡，新建150米围栏及5米大门，新建720㎡木栈道和扶手及场内相关附属设施</t>
  </si>
  <si>
    <t>则克台镇政府</t>
  </si>
  <si>
    <t>建设以土布工坊为核心建设研学基地，吸引学生、家长参与课外实践活动，促进研学产业发展，带动村集体收入，实现增长。</t>
  </si>
  <si>
    <t>xyx00012</t>
  </si>
  <si>
    <t>新源县则克台镇阿西勒活畜交易市场新建寄养棚项目</t>
  </si>
  <si>
    <t>阿西勒村活畜交易市场南侧</t>
  </si>
  <si>
    <t>建设寄养棚圈40m*12m两个，看护房24㎡，饲草料棚20m*6m*8m</t>
  </si>
  <si>
    <t>作为活畜交易市场配套设施，为参与交易的牧民提供寄养牲畜服务，实现增收。</t>
  </si>
  <si>
    <t>xyx00013</t>
  </si>
  <si>
    <t>新源县喀拉布拉村高标准林果示范园项目</t>
  </si>
  <si>
    <t>喀拉布拉镇喀拉布拉村</t>
  </si>
  <si>
    <t>新建高标准林果示范园，建设高标准滴管，购买树苗，场地硬化、围栏设施、渠道及简易房屋等附属设施。</t>
  </si>
  <si>
    <t>喀拉布拉镇政府</t>
  </si>
  <si>
    <t>提升村集体收入，带动村民向特色林果现代化产业发展。</t>
  </si>
  <si>
    <t>xyx00014</t>
  </si>
  <si>
    <t>新源县喀拉布拉镇巷道渠建设项目</t>
  </si>
  <si>
    <t>喀拉布拉村、阿克托干村、阿克奥依村、吉也克村</t>
  </si>
  <si>
    <t>1、喀拉布拉村团结路新建U型排水渠D60渠道1800米，过户桥50座，过路桥14座，闸门19个，方涵1座及场地平整、硬化等。
2、阿克托干村新建U型D50巷道渠2200米，D70巷道渠200米，过户桥75座，过路桥6座，闸门10个及配套设施等。
3、阿克奥依村新建U型D50巷道渠3200米，过户桥80座，过路桥8座，闸门15个及配套设施等
4.吉也克村村新建U型D50巷道渠4276米，过户桥112座，过路桥7座，闸门14个及配套设施等</t>
  </si>
  <si>
    <t>11467米</t>
  </si>
  <si>
    <t>提升改善村居环境基础设施条件，提高居民出行便利环境。</t>
  </si>
  <si>
    <t>xyx00015</t>
  </si>
  <si>
    <t>新源县肖尔布拉克镇洪土拜村2025年光伏发电扩建项目</t>
  </si>
  <si>
    <t>肖尔布拉克镇洪土拜村</t>
  </si>
  <si>
    <t>新建地面分布式光伏发电系统1套，拟选用单晶590Wp光伏组件，采用固定倾角安装方式，共计安装2736片，装机总容量约为1.61424MW，采用15台110kW组串式并网逆变器，经新建的0.4kV/10kV变压器升压后，接入现有10kV线路。</t>
  </si>
  <si>
    <t>肖尔布拉克镇人民政府</t>
  </si>
  <si>
    <t>1.61424MW</t>
  </si>
  <si>
    <t>增加村集体经济收入，不断壮大肖尔布拉克镇各村集体经济发展。</t>
  </si>
  <si>
    <t>xyx00016</t>
  </si>
  <si>
    <t>新源县肖尔布拉克镇畜牧养殖建设项目</t>
  </si>
  <si>
    <t>新建长75.2米，宽16.2米，高2.8米种鸭养殖鸭舍20座,通水、通电、通路、场地平整基础设施建设、配套养鸭投料、通风降温、鸭床、供暖、饲料加工设备、饲料库房1000平方等。</t>
  </si>
  <si>
    <t>20座</t>
  </si>
  <si>
    <t>xyx00017</t>
  </si>
  <si>
    <t>新源县肖尔布拉克镇粮食中转站建设项目</t>
  </si>
  <si>
    <t>克热格塔斯村</t>
  </si>
  <si>
    <t>在克热格塔斯村二组6000平米建设用地新建粮食中转站，及配套相关设施。</t>
  </si>
  <si>
    <t>6000平米</t>
  </si>
  <si>
    <t>xyx00018</t>
  </si>
  <si>
    <t>新源县肖尔布拉克镇精米加工配套设施及化验室建设项目</t>
  </si>
  <si>
    <t>喀克村</t>
  </si>
  <si>
    <t xml:space="preserve">  在精米加工车间采购并安装精米加工真空包装机1台、精米机1台、台式干燥箱1台、水份测量仪2个、电子容重器1个、留样器、电子称、天平、玻璃瓶等部分配套设备设施。</t>
  </si>
  <si>
    <t>完善精米加工设备，增加集体经济收入</t>
  </si>
  <si>
    <t>xyx00019</t>
  </si>
  <si>
    <t>新源县乡村振兴示范村肖尔布拉克新村产业发展项目</t>
  </si>
  <si>
    <t>肖尔布拉克新村</t>
  </si>
  <si>
    <t xml:space="preserve">    1、新建1万吨的筒仓，配套相关设备设施。2、采购2台凯斯4099型号的联合收割机。</t>
  </si>
  <si>
    <t>xyx00020</t>
  </si>
  <si>
    <t>新源县乡村振兴示范村肖尔布拉克新村旅游基础设施提升改造项目</t>
  </si>
  <si>
    <t xml:space="preserve">    1、新建柏油路3.7公里，修补破损道路1.2公里，新建人行道3公里。1.5千米道路两侧划线设置停车位。2、新建巷道排水渠4.85公里，过水桥涵23座；3、新建1200平方米停车场。4、对巷道电线“飞线”进行梳理规范，主街过路电缆进行地埋。5、对“新疆一家人”700平方米场地进行改造提升，配套完成水、电及附属设施。</t>
  </si>
  <si>
    <t xml:space="preserve">  提升国家4A级旅游风景区“肖尔布拉克酒文化小镇”所在地肖尔布拉克新村旅游基础设施，完善旅游业态发展。</t>
  </si>
  <si>
    <t>xyx00021</t>
  </si>
  <si>
    <t>新源县塔勒德镇依尔肯德村综合服务站建设项目</t>
  </si>
  <si>
    <t>基础设施项目</t>
  </si>
  <si>
    <t>依尔肯德村</t>
  </si>
  <si>
    <t>1、检修区700平方米，其中检修车间500平方米（钢架结构，彩钢顶子），汽配超市200平方米。
2、生活服务区2100平方米，其中综合餐饮中心400平方米（含超市、餐厅），1300平方米商铺（26间约50平方米商铺）。卫生间80平方米，公共洗浴200平方米。60平方米磅房,60平方米门卫室。
3、混凝土硬化面积4000平方米。</t>
  </si>
  <si>
    <t>塔勒德镇人民政府</t>
  </si>
  <si>
    <t>为当地居民提供了就业机会，让群众积极参与到新源县经济发展的潮流中，增加就业机会，提高收入水平，减少交通事故的发生。</t>
  </si>
  <si>
    <t>xyx00022</t>
  </si>
  <si>
    <t>新源县坎苏镇树莓生产设备购置项目</t>
  </si>
  <si>
    <t>坎苏镇哈萨克买里村</t>
  </si>
  <si>
    <t>为积极推进坎苏镇产业振兴发展，计划购置树莓生产线2条，分别为果茶生产线、果酒生产线生产线，购置安装500平米冷库1座，用于拓宽坎苏镇树莓特色农产品发展规模。</t>
  </si>
  <si>
    <t>新源县坎苏镇人民政府</t>
  </si>
  <si>
    <t>通过项目实施，壮大树莓产业，持续巩固脱贫攻坚成果。</t>
  </si>
  <si>
    <t>xyx00023</t>
  </si>
  <si>
    <t>新源县坎苏镇哈萨克买里村人居环境改造提升项目（二期）</t>
  </si>
  <si>
    <t>为加快坎苏镇乡村旅游发展，新建公共停车场31800平方米（项目区平整回填、铺设柏油）、排水管网1.9公里，增设限位器、阻车墩、公共座椅、垃圾箱、停车标线等附属设施。</t>
  </si>
  <si>
    <t>通过项目实施，完善哈萨克买里村基础设施，发展乡村旅游，助力经济发展。</t>
  </si>
  <si>
    <t>xyx00024</t>
  </si>
  <si>
    <t>新源县别斯托别乡空中草原脱贫巩固发展产业基地</t>
  </si>
  <si>
    <t>别斯托别乡别斯托别村、恰普河加嘎村</t>
  </si>
  <si>
    <t>新建18平米太空仓20个28平米太空舱10个、附属支撑基础及停车场800平方。</t>
  </si>
  <si>
    <t>别斯托别乡人民政府</t>
  </si>
  <si>
    <t>20个</t>
  </si>
  <si>
    <t>巩固脱贫攻坚成果，完善旅游接待能力，发展旅游产业，壮大村集体经济，提高村民收入，提升村民幸福指数。</t>
  </si>
  <si>
    <t>xyx00025</t>
  </si>
  <si>
    <t>新源县别斯托别乡喀拉苏村示范村建设项目</t>
  </si>
  <si>
    <t>别斯托别乡喀拉苏村</t>
  </si>
  <si>
    <t>1.农村人居环境改造提升，在部分巷道内安装太阳能路灯300盏，对3公里主街道进行改造提升。修复村队已破损道路5公里、巷道排水渠约20公里。
2.农村污水处理：新建污水处理站1座，检查井450座，铺设高密度聚乙烯双壁波纹管400mm主管网25千米、入户110mm排水管8千米。</t>
  </si>
  <si>
    <t>改善农村人居环境，提高农村居民生活质量，为打造乡村振兴示范村提供有效保障，可有效带动当地群众生产积极性，提升群众幸福感、获得感。方便各组群众的日常生活，提升乡村的整体效果和环境。</t>
  </si>
  <si>
    <t>xyx00026</t>
  </si>
  <si>
    <t>新源县那拉提镇阔尔布拉克村布草洗涤厂建设项目</t>
  </si>
  <si>
    <t>那拉提镇阔尔布拉克村</t>
  </si>
  <si>
    <t>新建厂房1500平方米，购置洗涤设备，及相关附属设施等</t>
  </si>
  <si>
    <t>那拉提镇人民政府</t>
  </si>
  <si>
    <t>提高那拉提镇旅游接待能力，带动旅游产业发展，带动群众就业，增加村集体收入。</t>
  </si>
  <si>
    <t>xyx00027</t>
  </si>
  <si>
    <t>新源县那拉提镇喀拉奥依村布草洗涤厂建设项目</t>
  </si>
  <si>
    <t>那拉提镇阔喀拉奥依村</t>
  </si>
  <si>
    <t>xyx00028</t>
  </si>
  <si>
    <t>新源县2025年农村环境卫生整治配套设施采购项目</t>
  </si>
  <si>
    <t>为各乡镇采购压缩式垃圾清运车8辆，除雪车4辆、洒水车5辆、垃圾桶500个、船式垃圾箱500个等环境卫生设施设备</t>
  </si>
  <si>
    <t>17辆</t>
  </si>
  <si>
    <t>结合实际统筹规划，采购环境卫生整治配套设施设备，为项目区养护路面、道路净化、环境净化、道路两边及周围的绿化带浇水、清洗树上的灰尘等发挥关键作用。净化人居环境，提升人居环境质量，深入推动乡村振兴事业高质量发展。</t>
  </si>
  <si>
    <t>xyx00029</t>
  </si>
  <si>
    <t>新源县2025年雨露计划教育补助项目</t>
  </si>
  <si>
    <t>教育</t>
  </si>
  <si>
    <t>对约890名参加高职、中职教育的脱贫户及监测户子女每生补助3000元。</t>
  </si>
  <si>
    <t>890人</t>
  </si>
  <si>
    <t>预计对890名子女接受中等职业教育（含普通中专、成人中专、职业高中、技工院校）、高等职业教育的农村建档立卡贫困家庭给予补助。每人补助3000元。通过职业培训，让学生学得真正的技术，为自主创业或就业打下基础。</t>
  </si>
  <si>
    <t>xyx00030</t>
  </si>
  <si>
    <t>新源县扶贫小额信贷贴息补助</t>
  </si>
  <si>
    <t>金融保险配套项目</t>
  </si>
  <si>
    <t>计划为约2000户脱贫户、监测户贷款进行贴息补助，扶持发展生产，每年约230万元，持续巩固脱贫攻坚成果。</t>
  </si>
  <si>
    <t>2000户</t>
  </si>
  <si>
    <t>带动建档立卡脱贫户发展特色优势产业，确保脱贫户持续增收。</t>
  </si>
  <si>
    <t>xyx00031</t>
  </si>
  <si>
    <t>按照不超过1%的比例提取项目管理费，主要用于项目管理费主要用于项目前期设计、评审、招标、监理以及验收等与项目管理相关的支出。</t>
  </si>
  <si>
    <t>项目管理费，用于对当年实施项目进行绩效监管等</t>
  </si>
  <si>
    <t>xyx00032</t>
  </si>
  <si>
    <t>新源县2025年就业交通补助项目</t>
  </si>
  <si>
    <t>务工补助</t>
  </si>
  <si>
    <t>计划对900人跨省和跨地区务工的脱贫户（监测对象）进行交通补助，每人补助500元到1000元不等。</t>
  </si>
  <si>
    <t>900人</t>
  </si>
  <si>
    <t>进一步激发已脱贫劳动力（监测对象）外出务工就业积极性，增加其务工收入。</t>
  </si>
  <si>
    <t>xyx00033</t>
  </si>
  <si>
    <t>新源县2025年公益性岗位安置补助项目</t>
  </si>
  <si>
    <t>公益性岗位</t>
  </si>
  <si>
    <t>按照人社局公岗补助标准计划对100名脱贫户（含监测对象）家庭人员中的弱劳动力、半劳动力和无法外出务工的劳动力纳入村级公益性岗管理。</t>
  </si>
  <si>
    <t>100人</t>
  </si>
  <si>
    <t>对100名脱贫户（含监测对象）家庭人员中的弱劳动力、半劳动力和无法外出务工的劳动力纳入村级公益性岗管理。进一步增加低收入群体务工收入。</t>
  </si>
  <si>
    <t>xyx00034</t>
  </si>
  <si>
    <t>新疆巩乃斯种羊场高标准人工饲草地地面灌溉设施建设项目</t>
  </si>
  <si>
    <t>巩乃斯种羊场</t>
  </si>
  <si>
    <t>3300亩高标准人工草地配套地面灌溉设施铺设。</t>
  </si>
  <si>
    <t>新疆巩乃斯种羊场有限公司</t>
  </si>
  <si>
    <t>3300亩</t>
  </si>
  <si>
    <t>充分利用现有水资源，提高项目区牧草产量，为周边畜牧产业提供充足牧草。</t>
  </si>
  <si>
    <t>霍城县合计</t>
  </si>
  <si>
    <t>霍城</t>
  </si>
  <si>
    <t>HC2025001</t>
  </si>
  <si>
    <t>霍城县2025年财衔接资金发展产业以奖代补项目</t>
  </si>
  <si>
    <t>霍城县清水河镇、兰干镇、水定镇、惠远镇、萨尔布拉克镇、芦草沟镇、三道河乡、三宫乡、大西沟乡、良繁中心</t>
  </si>
  <si>
    <t>对当年引进符良种能繁母牛、母骆驼、母羊(饲养3个月以上）的，每头能繁母牛补助不超过4000元、每峰能繁母骆驼补助不超过5000元、每只能繁母羊补助不超过400元，对当年自繁扩增的良种母畜(饲养3个月以上)的，按照每头母牛补助3000元、每峰母骆驼补助4000元、每只母羊不补助300元的标准给予补助；对母牛用性控冻精配种并定胎的，按照每头母牛200元的标准给予补助；对母羊采用人工授精配种并定胎的，按照每只母羊40元的标准给予补助，新建或扩建砖混结构、容积达到20立方米(含)以上的青贮窖，按照1000元的标准给予一次性补助。对新建或扩面积40平方米(含)以上的养殖圈舍，符合养殖要求的，按照1000元的标准给予一次性补助。对应用粮食增产先进技术，玉米单产提升3%以上的，按照每亩不超过150元的标准给予补助，对对实施耕地冬翻的，按照每亩15元的标准给予补助，对实施节水滴灌灌溉模式，实现水肥一体化种植的，按照每亩30元的标准给予补助。庭院种植面积在0.2亩以上并产生一定效益的，按照每亩1000元的标准给予补助。支持稳岗就业，连续务工3个月以上，疆外2000元/人、疆内跨地州（含兵团）1000元/人。支持自主创业，对取得相关资质或营业许可，生产或经营面积在20平方米(含)以上，正常经营至少6个月的，按照2000元标准给予一次性补助；生产或经营面积不足20平方米(包括餐车、零售点等移动式摊位)，正常经营至少3个月的，按照1000元的标准给予一次性补助，预计补助4500户。</t>
  </si>
  <si>
    <t>王金虎</t>
  </si>
  <si>
    <t>通过入户产业奖补，提高脱贫群众和监测人口自主发展产业积极性，不断提升自我造血能力。</t>
  </si>
  <si>
    <t>HC2025002</t>
  </si>
  <si>
    <t>霍城县2025年雨露计划项目</t>
  </si>
  <si>
    <t>实施雨露计划920人，每人补助3000元。</t>
  </si>
  <si>
    <t>为800名考入中高职职业学校的学生每人补助3000元</t>
  </si>
  <si>
    <t>HC2025003</t>
  </si>
  <si>
    <t>霍城县2025年小额贷款贴息项目</t>
  </si>
  <si>
    <t>对脱贫户（三类户）小额贷款进行贴息，按照小额贷款的实际利息给予补助，最高贴息贷款金额5万元。</t>
  </si>
  <si>
    <t>万元</t>
  </si>
  <si>
    <t>建档立卡脱贫户贷款申请满足率达到100%；受益建档立卡满意度达到100%。</t>
  </si>
  <si>
    <t>HC2025004</t>
  </si>
  <si>
    <t>霍城县2025年临时性公益性岗位补贴项目</t>
  </si>
  <si>
    <t>对脱贫人口和监测户无法离乡、无业可扶且有能力的，通过临时开发公益性岗位，过渡安置就业，增加脱贫人口收入，补贴标准1081元/月/人，共计补贴200人。</t>
  </si>
  <si>
    <t>通过设置临时性公益性岗位，为脱贫群众和监测户解决临时就业问题，</t>
  </si>
  <si>
    <t>HC2025005</t>
  </si>
  <si>
    <t>霍城县2025年村庄规划编制项目</t>
  </si>
  <si>
    <t>乡村建设行动类</t>
  </si>
  <si>
    <t>村庄规划编制</t>
  </si>
  <si>
    <r>
      <rPr>
        <sz val="11"/>
        <rFont val="宋体"/>
        <charset val="134"/>
        <scheme val="minor"/>
      </rPr>
      <t>对2个村进行</t>
    </r>
    <r>
      <rPr>
        <sz val="11"/>
        <color theme="1"/>
        <rFont val="宋体"/>
        <charset val="134"/>
      </rPr>
      <t>村庄规划编制。</t>
    </r>
  </si>
  <si>
    <t>通过村庄规划编制，做到资源整合利用，提高资源利用率和资金利用率</t>
  </si>
  <si>
    <t>HC2025006</t>
  </si>
  <si>
    <t>霍城县2025年扶贫龙头企业贷款贴息项目</t>
  </si>
  <si>
    <t>新型经营主体贷款贴息</t>
  </si>
  <si>
    <t>芦草沟镇四宫村、清水河镇</t>
  </si>
  <si>
    <t>对扶贫龙头企业给予贴息，根据贷款实际给予贴息，最高利率不超过0.5%</t>
  </si>
  <si>
    <t>解决扶贫龙头企业在产业发展中资金短缺问题，为扶贫龙头企业扩大生产持续发展奠定坚实基础</t>
  </si>
  <si>
    <t>HC2025007</t>
  </si>
  <si>
    <t>霍城县2025年农村安全饮水建设项目</t>
  </si>
  <si>
    <t>芦草沟镇农业社区、喀拉苏村、长山梁子村，三宫乡上三宫村、沙湾村，兰干镇中心村、五一牧场村、双渠村，水定镇沙海庄子村</t>
  </si>
  <si>
    <t>新建农村饮水管网19公里，其中：芦草沟镇果子农业社区新建设PE110主管1.7公里，喀拉苏村新建PE63主管1.5公里，长山梁子村新建PE90主管3.5公里；三宫乡上三宫村PE250主管1.6公里，沙湾村PE63主管1.2公里；兰干镇中心村PE63主管5.3公里，五一牧场村PE110主管0.5公里，水定镇沙海庄子村PE11主管3.7公里，配套入户管、阀门井、闸阀井、路面恢复等相关附属设施。</t>
  </si>
  <si>
    <t>巩固提升农牧民安全饮水设施，提高群众幸福感</t>
  </si>
  <si>
    <t>HC2025008</t>
  </si>
  <si>
    <t>霍城县2025年农村道路建设项目</t>
  </si>
  <si>
    <t>农村道路建设（通村路、通户路、小型桥梁等）</t>
  </si>
  <si>
    <t>三宫乡下三宫村、沙湾村、东湾村，三道河乡尔吉村，萨尔布拉克镇齐巴拉嘎西村、农田村、开力木库勒村，清水河镇农科站村、清水河村、城西三村、二宫村</t>
  </si>
  <si>
    <t xml:space="preserve">新建农村村组道路24.8公里，其中三宫乡下三宫村0.8公里，沙湾村0.3公里，东湾村0.2公里；清水河镇清水河村0.6公里，城西三村1.3公里，清水河镇农科站村路3.2公里，二宫村2.4公里；萨尔布拉克镇开力木库勒村3.4公里，农田村2.6公里，奇巴拉嘎西村怪榆沟5公里；三道河乡塔尔吉村5公里，并配套过路桥涵、道路安防等相关附属设施。
</t>
  </si>
  <si>
    <t>新建农村道路，解决沿线农户的出行难问题，有效改善项目区群众饮水问题，提高群众的生活品质，为建设宜居宜业的美丽乡村打下坚实基础</t>
  </si>
  <si>
    <t>HC2025009</t>
  </si>
  <si>
    <t>霍城县2025年农田水利及防洪设施建设项目</t>
  </si>
  <si>
    <t>芦草沟镇乌拉斯台村、果子沟农业社区，三宫乡下三宫村、上三宫村，大西沟乡苜蓿台子村、切得克苏村，</t>
  </si>
  <si>
    <t>新建14.6公里，其中：芦草沟镇乌拉斯台村新建U80泄洪渠1.7公里，农业社区新建U80灌溉渠0.4公里；三宫乡下三宫村新建U80防渗渠4.7公里，70米渡槽1座，上三宫村新建U80防渗渠3公里；大西沟镇苜蓿台子村U60、U80防渗渠1.8公里,切得克苏村修建拦水坝一座，U80防渗渠3公里渠，3公里。并配套节制分水闸、桥涵等附属设施</t>
  </si>
  <si>
    <t>改善基础设条件，提高水资源的利用率，提高农牧民自我造血能力，增加群众收入</t>
  </si>
  <si>
    <t>HC2025010</t>
  </si>
  <si>
    <t>霍城县2025年农田灌溉设施建设项目</t>
  </si>
  <si>
    <t>三宫乡东湾村，清水镇农科站村</t>
  </si>
  <si>
    <t>三宫乡东湾村新建120米拦水坝一座；清水河镇农科站村U80防渗渠7.4公里，水定镇柳树巷子村U80防渗渠3.8公里，拦水坝1座；良繁中心四村、五村修建U90防渗渠4.33公里 并配套桥涵、闸门等相关附属设施。</t>
  </si>
  <si>
    <t>HC2025011</t>
  </si>
  <si>
    <t>霍城县兰干镇2025年农田水利设施建设项目</t>
  </si>
  <si>
    <t>兰干镇茹先巴克村、光明村、和平村、双渠村、文化村</t>
  </si>
  <si>
    <t>兰干镇茹先巴克村新建3000立方米沉沙池2座，引水渠3.5公里；光明村新建3000立方米沉沙池1座，引水渠2公里；和平村新建3000立方米沉沙池1座，引水渠2.5公里；双渠村新建3000立方米沉沙池1座，引水渠1.5公里；文化村新建3000立方米沉沙池1座，引水渠2公里，桥涵、泵房等相关附属设施。</t>
  </si>
  <si>
    <t>HC2025012</t>
  </si>
  <si>
    <t>霍城县芦草沟镇2025年文旅产业振兴建设项目</t>
  </si>
  <si>
    <t>四宫村</t>
  </si>
  <si>
    <t>新建以餐饮住宿、特色产品交易，文化体验为主的一站式旅游服务集散中心，总建筑面积3200平方米，并配套道路、停车场、水电暖等相关附属设施。</t>
  </si>
  <si>
    <t>霍城县芦草沟镇人民政府</t>
  </si>
  <si>
    <t>杨凯</t>
  </si>
  <si>
    <t>发展旅游产业，提高农牧民自我造血能力，增加群众收入</t>
  </si>
  <si>
    <t>HC2025013</t>
  </si>
  <si>
    <t>霍城县芦草沟镇2025年薰衣草产品深加工共富工厂建设项目</t>
  </si>
  <si>
    <t>加工业</t>
  </si>
  <si>
    <t>新建薰衣草产品精深加工厂一座，建筑面积2600平方米，并配套建设相关附属设施设备。</t>
  </si>
  <si>
    <t>通过加工厂建设，不断优化产业结构，提高农业生产值，大力发展农业产业。</t>
  </si>
  <si>
    <t>HC2025014</t>
  </si>
  <si>
    <t>霍城县芦草沟镇元宝山村2025年排水管网建设项目</t>
  </si>
  <si>
    <t>农村污水处理</t>
  </si>
  <si>
    <t>元宝山村</t>
  </si>
  <si>
    <t>新建排水管网19公里，并配套建设入户管道、检查井、一体化污水提升泵站等相关附属设施设备。</t>
  </si>
  <si>
    <t>加大农村生态环境治理，加快生态振兴步伐，逐步实现污水治理的全覆盖。</t>
  </si>
  <si>
    <t>HC2025015</t>
  </si>
  <si>
    <t>霍城县三道河乡塔尔吉村2025年餐饮中心建设项目</t>
  </si>
  <si>
    <t>三道河乡塔尔吉村</t>
  </si>
  <si>
    <t>三道河乡建设面积1300平方餐饮中心一座，配套水、电、暖停车场等附属设施。</t>
  </si>
  <si>
    <t>三道河乡</t>
  </si>
  <si>
    <t>李鑫磊</t>
  </si>
  <si>
    <t>发展旅游餐饮产业，壮大村集体经济收入，增加就业岗位，增加群众收入。</t>
  </si>
  <si>
    <t>HC2025016</t>
  </si>
  <si>
    <t>霍城县三道河乡塔尔吉村2025年排水管网建设项目</t>
  </si>
  <si>
    <t>塔尔吉5、9组新建排水主管网6500米，入户管网8000米，配套提升泵站等相关附属设施</t>
  </si>
  <si>
    <t>HC2025017</t>
  </si>
  <si>
    <t>霍城县惠远镇新城村2025年特色民宿建设项目</t>
  </si>
  <si>
    <t>惠远镇新城村</t>
  </si>
  <si>
    <t>惠远镇新城村新建民宿房屋20间，面积1500㎡，并配套相关附属设施。</t>
  </si>
  <si>
    <t>惠远镇人民政府</t>
  </si>
  <si>
    <t>王睿</t>
  </si>
  <si>
    <t>项目建成有效带动当地旅游产业发展，提升夜间经济，促进村集体经济发展壮大，可以提供稳定的就业岗位。</t>
  </si>
  <si>
    <t>HC2025018</t>
  </si>
  <si>
    <t>霍城县惠远镇2025年非遗陶艺馆建设项目</t>
  </si>
  <si>
    <t>惠远镇河巷</t>
  </si>
  <si>
    <t>新建陶艺体验馆一座1500平方米，配套水电暖等相关附属设施。</t>
  </si>
  <si>
    <t>项目建成有效带动当地旅游产业发展，促进村集体经济发展壮大，可以提供稳定的就业岗位。</t>
  </si>
  <si>
    <t>HC2025019</t>
  </si>
  <si>
    <t>霍城县惠远镇新城村2025年垃圾转运站场建设项目</t>
  </si>
  <si>
    <t>新城村</t>
  </si>
  <si>
    <t>新建占地15亩垃圾转运站一座，购置装载铲车2辆，8吨压缩车垃圾2辆、5吨垃圾自卸车15辆、4吨洗扫车2个、18吨高压水车2个，管道疏通车1个，12吨的吸粪车1个，果皮箱150个，船式垃圾箱（大）110个，配套相关附属用房及垃圾处理设施。</t>
  </si>
  <si>
    <t>通过实施该项目将改善项目区的居住环境，提高垃圾运转能力，增加群众幸福指数。</t>
  </si>
  <si>
    <t>HC2025020</t>
  </si>
  <si>
    <t>霍城县萨尔布拉克镇乔勒潘村2025年就业工厂建设项目</t>
  </si>
  <si>
    <t>萨尔布拉克镇乔勒潘村</t>
  </si>
  <si>
    <t>在乔勒潘村幼儿园新建长40米，宽15米的厂房，及附属配套设施。</t>
  </si>
  <si>
    <t>萨尔布拉克镇人民政府</t>
  </si>
  <si>
    <t>周生瑞</t>
  </si>
  <si>
    <t>HC2025021</t>
  </si>
  <si>
    <t>霍城县2025年农村供水保障建设项目</t>
  </si>
  <si>
    <t>惠远镇河巷村、新城村、湟渠村，兰干镇双渠村</t>
  </si>
  <si>
    <t>新建农村饮水管网44.5公里，其中：惠远镇河巷村、新城村新建PE315自来水主管网16公里，湟渠村新建PE160主管25公里；兰干镇双渠村新建PE63主管3.5公里，配套入户管、阀门井、闸阀井、路面恢复等相关附属设施。 新建截渗墙一处，长度约300米，高度8米，厚度60厘米，基础深度为100厘米，采用C25现浇混凝土浇筑。估算投资为250万元。</t>
  </si>
  <si>
    <t>HC2025022</t>
  </si>
  <si>
    <t>霍城县2025年人居环境整治农村道路建设项目</t>
  </si>
  <si>
    <t>芦草沟镇喀拉苏村，兰干镇其宁巴克村，惠远镇新城村</t>
  </si>
  <si>
    <t xml:space="preserve">   芦草沟镇喀拉苏村新建三级道路2公里；兰干镇其宁巴克村新建大寨路5公里；惠远镇路面硬化11000平方米，并配套过路桥涵、道路防护等相关附属设施其他附属设施。</t>
  </si>
  <si>
    <t>HC2025023</t>
  </si>
  <si>
    <t>霍城县萨尔布拉克镇巴依地响村2025年灌溉管网项目</t>
  </si>
  <si>
    <t>萨尔布拉克镇巴依地响村</t>
  </si>
  <si>
    <t>新建1条防渗渠0.42公里；沿线新建节制分水闸1座，涵管桥1座，改建钢渡槽1座。新建DN500PE管输水5.776km，及配套阀门井、排水井、进排气井、减压阀井、钢套管等附属设施。</t>
  </si>
  <si>
    <t>HC2025024</t>
  </si>
  <si>
    <t>霍城县2025年农村道路提升建设项目</t>
  </si>
  <si>
    <t>三宫乡牧业村，萨尔布拉克镇巴依地响村、乔勒潘村、开赞喀拉村、下莫家庄村</t>
  </si>
  <si>
    <t xml:space="preserve">新建农村村组道路14.4公里，三宫乡牧业村7.1公里；萨尔布拉克镇巴依地响村3.5公里，乔勒潘村0.8公里，开赞喀拉村1.4公里，下莫家庄村1.6公里，并配套过路桥涵、道路安防等相关附属设施。
</t>
  </si>
  <si>
    <t>HC2025025</t>
  </si>
  <si>
    <t>霍城县萨尔布拉克镇镇区道路附属设施2025年中央财政以工代赈项目</t>
  </si>
  <si>
    <t>萨尔布拉克镇齐巴拉嘎西村</t>
  </si>
  <si>
    <t>新建压膜地坪路3500平方米，地坪9100平方米，80U型渠1700米及配套附属设施。</t>
  </si>
  <si>
    <t>陶永盛</t>
  </si>
  <si>
    <t>通过实施该项目将改善项目区的居住环境，提高幸福指数。</t>
  </si>
  <si>
    <t>HC2025026</t>
  </si>
  <si>
    <t xml:space="preserve">霍城县兰干镇茹先巴克村一、二组排水工程2025年以工代赈项目
</t>
  </si>
  <si>
    <r>
      <rPr>
        <sz val="11"/>
        <color theme="1"/>
        <rFont val="宋体"/>
        <charset val="134"/>
        <scheme val="minor"/>
      </rPr>
      <t>新建排水管网主管道</t>
    </r>
    <r>
      <rPr>
        <sz val="12"/>
        <color indexed="8"/>
        <rFont val="Times New Roman"/>
        <charset val="0"/>
      </rPr>
      <t>3.7</t>
    </r>
    <r>
      <rPr>
        <sz val="12"/>
        <color rgb="FF000000"/>
        <rFont val="宋体"/>
        <charset val="134"/>
      </rPr>
      <t>公里，支管网</t>
    </r>
    <r>
      <rPr>
        <sz val="12"/>
        <color indexed="8"/>
        <rFont val="Times New Roman"/>
        <charset val="0"/>
      </rPr>
      <t>3.4</t>
    </r>
    <r>
      <rPr>
        <sz val="12"/>
        <color rgb="FF000000"/>
        <rFont val="宋体"/>
        <charset val="134"/>
      </rPr>
      <t>公里，并配套附属设施。</t>
    </r>
  </si>
  <si>
    <t>项目建成后可解决如先巴克村160户750人生活污水处理，巩固提升卫生厕所建设。</t>
  </si>
  <si>
    <t>HC2025027</t>
  </si>
  <si>
    <t>霍城县芦草沟镇墩买里村环境整治2025年中央财政以工代赈项目</t>
  </si>
  <si>
    <t>芦草沟镇墩买里村</t>
  </si>
  <si>
    <r>
      <rPr>
        <sz val="11"/>
        <color theme="1"/>
        <rFont val="宋体"/>
        <charset val="134"/>
        <scheme val="minor"/>
      </rPr>
      <t>新建排水管网</t>
    </r>
    <r>
      <rPr>
        <sz val="12"/>
        <color rgb="FF000000"/>
        <rFont val="Times New Roman"/>
        <charset val="134"/>
      </rPr>
      <t>1100</t>
    </r>
    <r>
      <rPr>
        <sz val="12"/>
        <color rgb="FF000000"/>
        <rFont val="宋体"/>
        <charset val="134"/>
      </rPr>
      <t>米，人行道彩砖</t>
    </r>
    <r>
      <rPr>
        <sz val="12"/>
        <color rgb="FF000000"/>
        <rFont val="Times New Roman"/>
        <charset val="134"/>
      </rPr>
      <t>7200</t>
    </r>
    <r>
      <rPr>
        <sz val="12"/>
        <color rgb="FF000000"/>
        <rFont val="宋体"/>
        <charset val="134"/>
      </rPr>
      <t>平方米，地面硬化</t>
    </r>
    <r>
      <rPr>
        <sz val="12"/>
        <color rgb="FF000000"/>
        <rFont val="Times New Roman"/>
        <charset val="134"/>
      </rPr>
      <t>1760</t>
    </r>
    <r>
      <rPr>
        <sz val="12"/>
        <color rgb="FF000000"/>
        <rFont val="宋体"/>
        <charset val="134"/>
      </rPr>
      <t>平方米。</t>
    </r>
  </si>
  <si>
    <t>HC2025028</t>
  </si>
  <si>
    <r>
      <rPr>
        <sz val="11"/>
        <color theme="1"/>
        <rFont val="宋体"/>
        <charset val="134"/>
        <scheme val="minor"/>
      </rPr>
      <t>霍城县惠远镇河巷村高效节水</t>
    </r>
    <r>
      <rPr>
        <sz val="11"/>
        <color rgb="FF000000"/>
        <rFont val="Times New Roman"/>
        <charset val="134"/>
      </rPr>
      <t>2025</t>
    </r>
    <r>
      <rPr>
        <sz val="11"/>
        <color rgb="FF000000"/>
        <rFont val="宋体"/>
        <charset val="134"/>
      </rPr>
      <t>年中央财政以工代赈项目</t>
    </r>
  </si>
  <si>
    <t>惠远镇河巷村</t>
  </si>
  <si>
    <r>
      <rPr>
        <sz val="11"/>
        <color theme="1"/>
        <rFont val="宋体"/>
        <charset val="134"/>
        <scheme val="minor"/>
      </rPr>
      <t>新建高效节水滴灌</t>
    </r>
    <r>
      <rPr>
        <sz val="12"/>
        <rFont val="Times New Roman"/>
        <charset val="0"/>
      </rPr>
      <t>2500</t>
    </r>
    <r>
      <rPr>
        <sz val="12"/>
        <rFont val="宋体"/>
        <charset val="134"/>
      </rPr>
      <t>亩，铺设21公里管网，配套沉砂池1座等相关附属设施。</t>
    </r>
  </si>
  <si>
    <t>HC2025029</t>
  </si>
  <si>
    <t>霍城县萨尔布拉克镇2025年水利设施建设项目</t>
  </si>
  <si>
    <t>开力木库勒村、拜斯铁列克村、恰特尔塔勒村、巴依地响村、乔勒潘村</t>
  </si>
  <si>
    <t>开力木库勒村新建80U型渠15公里、拜斯铁列克村一组、三组主渠新修4公里；恰特尔塔勒村、巴依地响村新建60U型渠7.5公里、巴依地响村新建80U型渠2.5公里、乔勒潘村为6.8公里，并配套过路桥涵、闸门等相关附属设施</t>
  </si>
  <si>
    <t>HC2025030</t>
  </si>
  <si>
    <t>霍城县2025年农田引水灌溉防渗渠建设项目</t>
  </si>
  <si>
    <t>清水河镇清泉村、二宫村、清水河村、西卡子村，良繁中心一村、二村、三村</t>
  </si>
  <si>
    <t>清泉村5公里防渗渠（上宽：1.1米、下宽0.4米、高度0.8米）；二宫村20公里防渗渠；清水河村3公里防渗渠（上宽1米、下宽0.5米、高度1米）；西卡子村8公里防渗渠（上宽1.5米、下宽0.9米、高度1米）；良繁中心一村U型80渠2530米、二村U8渠2590米，并配套闸门、桥涵等附属设施。</t>
  </si>
  <si>
    <t>清水河镇人民政府</t>
  </si>
  <si>
    <t>买吾菊旦</t>
  </si>
  <si>
    <t>HC2025031</t>
  </si>
  <si>
    <t>霍城县兰干镇2025年骆驼养殖项目</t>
  </si>
  <si>
    <t>种养殖基地</t>
  </si>
  <si>
    <t>兰干镇五一牧场村</t>
  </si>
  <si>
    <t>购买5岁以上骆驼333对（一大一小），每对骆驼1.5万元</t>
  </si>
  <si>
    <t>峰</t>
  </si>
  <si>
    <t>兰干镇</t>
  </si>
  <si>
    <t>苏比</t>
  </si>
  <si>
    <t>通过购买骆驼，不断壮大我县骆驼养殖产业，实现骆驼产业规模化发展，为驼奶加工企业提供一产保障，同时带动更多群众参与骆驼养殖。</t>
  </si>
  <si>
    <t>HC2025032</t>
  </si>
  <si>
    <t>霍城县2025年甜叶菊生产加工项目</t>
  </si>
  <si>
    <t>清水河镇二宫新村</t>
  </si>
  <si>
    <t>计划购买40m³储罐、26m³配制罐、5000L不锈钢反应釜，2000L浓缩罐、酒精回收塔，100m³/h水处理、10000L膜机、3000L结晶罐等相关设备，用于甜叶菊精糖生产加工。</t>
  </si>
  <si>
    <t>通过购买甜叶菊生产加工设备，提高企业生产能力，为我县群众种植甜叶菊提供有力保障。</t>
  </si>
  <si>
    <t>HC2025033</t>
  </si>
  <si>
    <t>霍城县2025年骆驼养殖小区建设项目</t>
  </si>
  <si>
    <t>新建骆驼养殖棚圈3000平方米，并配套水电等先关附属设施</t>
  </si>
  <si>
    <t>通过购买新建骆驼养殖小区，不断壮大我县骆驼养殖产业，实现骆驼产业规模化发展，为驼奶加工企业提供一产保障，同时带动更多群众参与骆驼养殖。</t>
  </si>
  <si>
    <t>HC2025034</t>
  </si>
  <si>
    <t>霍城县2025年芦草沟镇元宝山特色农产品展销体验中心建设项目</t>
  </si>
  <si>
    <t>芦草沟镇元宝山村</t>
  </si>
  <si>
    <t>新建特色农产品展销中心2700平方米，配套水电等相关附属设施。</t>
  </si>
  <si>
    <t>HC2025035</t>
  </si>
  <si>
    <t>霍城县2025年薰衣草产业服务设施建设项目</t>
  </si>
  <si>
    <t>芦草沟镇四宫村</t>
  </si>
  <si>
    <t>新建1690平方米集餐饮、销售为主的薰衣草产业服务设施，并配套相关水电等附属设施。</t>
  </si>
  <si>
    <t>HC2025036</t>
  </si>
  <si>
    <t>霍城县2025年辣椒产业生产加工建设项目</t>
  </si>
  <si>
    <t>清水河镇西卡子村</t>
  </si>
  <si>
    <t>购买辣椒生产加工设备，包括带式干燥机去把机、、色选机、清杂机、上料机等相关生产加工设备。</t>
  </si>
  <si>
    <t>通过引进辣椒生产加工设备，不断推动我县辣椒种植面积，提高生产加工水平，带动群众增收致富。</t>
  </si>
  <si>
    <t>HC2025037</t>
  </si>
  <si>
    <t>霍城县水定镇2025年鹅庄生态养殖专业合作社扩容增收项目</t>
  </si>
  <si>
    <t>水定镇沙海庄子村</t>
  </si>
  <si>
    <t>购卖鹅苗7000只，种植林果8000棵，打造鹅养殖基地，并配套其他附属设施。</t>
  </si>
  <si>
    <t>只</t>
  </si>
  <si>
    <t>组织部</t>
  </si>
  <si>
    <t>王尊</t>
  </si>
  <si>
    <t>沙海庄子村已通过招商引进伊犁满元康有限公司，采取“支部+合作社+企业+农户”的发展模式，大力发展林下鹅养殖产业，不断增加村集体经济收入，提升带动群众增收致富能力。</t>
  </si>
  <si>
    <t>HC2025038</t>
  </si>
  <si>
    <t>霍城县清水河镇2025年仓储设施建设项目</t>
  </si>
  <si>
    <t>市场建设和农村物流</t>
  </si>
  <si>
    <t>清水河镇可克达拉牧业村</t>
  </si>
  <si>
    <t>新建1000平方米仓储库房，并配套水电等相关附属设施。</t>
  </si>
  <si>
    <t>通过新建仓储设施，为当地产业发展完善基础设施，项目实施后，有效增加村集体经济收入，提升带动群众增收致富能力。</t>
  </si>
  <si>
    <t>HC2025039</t>
  </si>
  <si>
    <t>霍城县2025年红薯仓储加工厂建设项目</t>
  </si>
  <si>
    <t>惠远镇湟渠村</t>
  </si>
  <si>
    <r>
      <rPr>
        <sz val="11"/>
        <color theme="1"/>
        <rFont val="宋体"/>
        <charset val="134"/>
        <scheme val="major"/>
      </rPr>
      <t>新建</t>
    </r>
    <r>
      <rPr>
        <sz val="11"/>
        <rFont val="宋体"/>
        <charset val="134"/>
        <scheme val="major"/>
      </rPr>
      <t>200平方米的红薯加工厂房，修建沉淀池，并配套红薯加工等相关附属设施。</t>
    </r>
  </si>
  <si>
    <t>通过建设生产加工厂房，不断完善当地蔬菜种植基础设施，提高生产加工水平，带动群众增收致富。</t>
  </si>
  <si>
    <t>HC2025040</t>
  </si>
  <si>
    <t>霍城县2025年牛肉制品生产加工厂建设项目</t>
  </si>
  <si>
    <t>兰干镇中心村</t>
  </si>
  <si>
    <r>
      <rPr>
        <sz val="11"/>
        <color theme="1"/>
        <rFont val="宋体"/>
        <charset val="134"/>
        <scheme val="major"/>
      </rPr>
      <t>购买牛肉</t>
    </r>
    <r>
      <rPr>
        <sz val="11"/>
        <rFont val="宋体"/>
        <charset val="134"/>
        <scheme val="major"/>
      </rPr>
      <t>自动化生产设备，包括罐装、搅拌等相关设备。</t>
    </r>
  </si>
  <si>
    <t>通过引进牛肉生产加工设备，提高肉产品附加值，带动当地群众发展生产养殖，提高群众经济收入。</t>
  </si>
  <si>
    <t>HC2025041</t>
  </si>
  <si>
    <t>霍城县2025年伊惠风抽纸厂建设项目</t>
  </si>
  <si>
    <t>三宫乡上三宫村</t>
  </si>
  <si>
    <t>购买抽纸生产线1条，并配套相关附属设施。</t>
  </si>
  <si>
    <t>通过引进抽纸生产加工设备，不断增加村集体经济收入，提升带动群众增收致富能力。</t>
  </si>
  <si>
    <t>HC2025042</t>
  </si>
  <si>
    <t>霍城县2025年项目资金管理费</t>
  </si>
  <si>
    <t>县本级</t>
  </si>
  <si>
    <t>按照衔接资金项目管理使用规定，项目管理费按照1%提取</t>
  </si>
  <si>
    <t>做好项目的前期工作，为后期实施项目提供必要条件</t>
  </si>
  <si>
    <t>伊宁市合计</t>
  </si>
  <si>
    <t>伊宁市</t>
  </si>
  <si>
    <t>YN00001</t>
  </si>
  <si>
    <t>伊宁市托格拉克乡温室大棚提升改造项目</t>
  </si>
  <si>
    <t>上托格拉克村、萨依托格拉克村、喀里也尔村</t>
  </si>
  <si>
    <t>对原有的231座老旧大棚进行提升改造。</t>
  </si>
  <si>
    <t>托格拉克乡</t>
  </si>
  <si>
    <t>231座</t>
  </si>
  <si>
    <t>李政委</t>
  </si>
  <si>
    <t>预计增加村集体收入10万元，带动当地产业发展，且带动就业80人。</t>
  </si>
  <si>
    <t>YN00002</t>
  </si>
  <si>
    <t>伊宁市克伯克于孜乡设施农业大棚提升改造建设项目</t>
  </si>
  <si>
    <t>克伯克于孜村</t>
  </si>
  <si>
    <t>对克伯克于孜村120座设施农业大棚进行提升改造</t>
  </si>
  <si>
    <t>克伯克于孜乡</t>
  </si>
  <si>
    <t>120座</t>
  </si>
  <si>
    <t>余罡</t>
  </si>
  <si>
    <t>该项目实施后可以延长温室大棚10年使用期限，提高大棚租赁费每亩500元，涉及农户91户</t>
  </si>
  <si>
    <t>YN00003</t>
  </si>
  <si>
    <t>达达木图镇温室大棚提升改造项目</t>
  </si>
  <si>
    <t>布拉克村、下诺改图村、乌拉斯台村</t>
  </si>
  <si>
    <t>温室大棚提升改造263座，主要是更换钢架、后坡、护坡维修、换钢丝、增加钢架和增加立柱等。对相关配套附属设施进行维修改造。</t>
  </si>
  <si>
    <t>达达木图镇</t>
  </si>
  <si>
    <t>263座</t>
  </si>
  <si>
    <t>龚瑞</t>
  </si>
  <si>
    <t>合作租赁形式，带动当地大棚蔬菜产业发展，新增收入45万元。</t>
  </si>
  <si>
    <t>YN00004</t>
  </si>
  <si>
    <t>伊宁市喀尔墩乡巴依库勒村果丹皮厂建设项目</t>
  </si>
  <si>
    <t>伊宁市喀尔墩乡巴依库勒村</t>
  </si>
  <si>
    <t>新建1000平方米厂房，400平方米保鲜冷库，及水电路暖等相关配套设施。</t>
  </si>
  <si>
    <t>喀尔墩乡</t>
  </si>
  <si>
    <t>阿迪拉</t>
  </si>
  <si>
    <t>通过项目建设，增加村集体收入。</t>
  </si>
  <si>
    <t>YN00005</t>
  </si>
  <si>
    <t>伊宁市喀尔墩乡巴依库勒村民宿附属设施建设项目</t>
  </si>
  <si>
    <t>改扩建</t>
  </si>
  <si>
    <t>民宿水电暖等相关附属设施体提升改造。</t>
  </si>
  <si>
    <t>YN00006</t>
  </si>
  <si>
    <t>伊宁市英也尔镇六七段村杏花谷林下经济产业建设项目</t>
  </si>
  <si>
    <t>六七段村</t>
  </si>
  <si>
    <t>新建林下养殖圈舍6座，每座400平米，共2400平米；新建保温大棚2座，单座占地 1000m2，配套附属设备；新建苗圃大棚2座2400平方米及配套附属设施；对 500 亩实施高效节水耕地进行土地平整及相关附属工程。</t>
  </si>
  <si>
    <t>英也尔镇</t>
  </si>
  <si>
    <t>2400平方米、19000平方米、500亩</t>
  </si>
  <si>
    <t>杨波</t>
  </si>
  <si>
    <t>提升“杏花谷”的多元化经济特色，拉动当地的旅游经济。</t>
  </si>
  <si>
    <t>YN00007</t>
  </si>
  <si>
    <t>伊宁市英也尔镇六七段村高效节水项目</t>
  </si>
  <si>
    <t>项目建设：根据本次建设内容性质可划分为水源工程、电力工程、田间管网工程、盐碱地治理工程、砂砾石道路、保温大棚等相关配套基础设施工程及其附属工程。 
其中水源工程：泵站泵房（100平米）；泵站配套设备及配电设备；井房（60平米）；机井； 电力工程10KV2千米。  田间管道铺设500亩； 盐碱地治理修建排渠3.63千米及其他附属工程。</t>
  </si>
  <si>
    <t>100平方，60平方，2千米，500亩，3.63千米</t>
  </si>
  <si>
    <t>提升土地利用效益，合理利用水源灌溉。促进农村经济可持续发展</t>
  </si>
  <si>
    <t>YN00008</t>
  </si>
  <si>
    <t>伊宁市英也尔镇六七段村村组道路建设项目</t>
  </si>
  <si>
    <t>新建人行道22000平方米及配套附属工程。</t>
  </si>
  <si>
    <t>22000平方米</t>
  </si>
  <si>
    <t>优化乡村环境，更好地满足居民交通安全，建设美丽村庄，不断提升农牧民幸福指数</t>
  </si>
  <si>
    <t>YN00009</t>
  </si>
  <si>
    <t>伊宁市英也尔镇六七段村排水工程</t>
  </si>
  <si>
    <t>新建排水管网1000米及配套附属工程；                                                 新建排水渠18100米及配套附属工程；</t>
  </si>
  <si>
    <t>990米、18100米</t>
  </si>
  <si>
    <t>人居环境的治理能够让农民体验到现代化农村的精神面貌，感受到现代化、城镇化建设的文明环境，从而从物质上和精神上两个层面提升农民的生活水平</t>
  </si>
  <si>
    <t>YN00010</t>
  </si>
  <si>
    <t>英也尔镇六七段村产业道路基础提升项目</t>
  </si>
  <si>
    <t>新建6米宽3000米长的配套道路及其他相关附属工程。</t>
  </si>
  <si>
    <t>3000米</t>
  </si>
  <si>
    <t>改善交通现状，推动乡村旅游发展，提高农民生活水平，促进产业发展，提升农村形象。</t>
  </si>
  <si>
    <t>YN00011</t>
  </si>
  <si>
    <t>伊宁市汉宾乡汉宾村商业楼建设项目</t>
  </si>
  <si>
    <t>汉宾村</t>
  </si>
  <si>
    <t>汉宾村村委会对面，拟建1200平方米商业综合楼</t>
  </si>
  <si>
    <t>汉宾乡</t>
  </si>
  <si>
    <t>1200平方米</t>
  </si>
  <si>
    <t>张建磊</t>
  </si>
  <si>
    <t>随着商业楼的落成，周边的商业氛围逐渐浓厚，可吸引更多商家入驻，为消费者提供了更多元化的选择。同时商业楼的建设也带动了周边区域的升级改造，可进一步打造民俗村，引进民宿等产业，可持续影响经济效益，项目建设后预计每年可新增5家商户及民宿，每年增收120余万元。</t>
  </si>
  <si>
    <t>YN00012</t>
  </si>
  <si>
    <t>伊宁市汉宾乡汉宾村民宿建设项目</t>
  </si>
  <si>
    <t>在汉宾村重庆路中路十二巷与山东北路四巷新建民宿，拟在1.4亩建设面积为1600平方米的民宿。配套相关附属设施</t>
  </si>
  <si>
    <t>1600平方</t>
  </si>
  <si>
    <t>民宿的建成不仅为汉宾村带来了直接的经济效益，还促进了当地文化的传承与创新。游客们在享受自然风光和宁静生活的同时，也对当地的手工艺品、特色美食和民俗活动产生了浓厚的兴趣。这不仅增加了村民的收入，还激发了他们保护和发扬传统文化的热情。
不仅带来了直接的经济效益，还促进了文化传承、基础设施建设和环境保护，为汉宾村的长远发展奠定了坚实的基础。建设后预计每年可增收150余万元。</t>
  </si>
  <si>
    <t>YN00013</t>
  </si>
  <si>
    <t>伊宁市汉宾乡汉宾村移动摊位车建设项目</t>
  </si>
  <si>
    <t>主要购置安装10辆移动摊位车</t>
  </si>
  <si>
    <t>10辆</t>
  </si>
  <si>
    <t>通过购置移动摊位车，可进一步打造民俗村，将带动周边地区的餐饮、住宿、交通等相关产业的发展，形成一个以民俗文化为核心的旅游经济圈。这不仅有助于保护和传承当地的文化遗产，还能为游客提供更加丰富和多元的旅游体验。通过这样的发展模式，民俗村将成为一个集文化传承、旅游观光、休闲娱乐为一体的综合性旅游目的地，为当地经济的可持续发展注入新的活力，引进民宿等产业，可持续影响经济效益，预计每年增收20余万元。</t>
  </si>
  <si>
    <t>YN00014</t>
  </si>
  <si>
    <t>伊宁市汉宾乡道路建设项目</t>
  </si>
  <si>
    <t>英买里村、汉宾村</t>
  </si>
  <si>
    <t>主要对英买里村村委会片区巷道进行道路铺设，总长6200米。（380万元）
主要对汉宾村村委会片区巷道进行道路建设，总长4500米。（280万元）</t>
  </si>
  <si>
    <t>10700米</t>
  </si>
  <si>
    <t>1、通过完善道路建设，可进一步打造民俗村，引进民宿等产业，可持续影响经济效益，完善道路建设后预计每年可新增5家民宿，每年增收120余万元。
2、可方便辖区群众日常出行，增强特殊天气情况下群众出行安全系数，美化了辖区居民生活、工作环境，从而提高群众幸福指数，有较高的社会效益。</t>
  </si>
  <si>
    <t>YN00015</t>
  </si>
  <si>
    <t>伊宁市汉宾乡汉宾村排水管网建设项目</t>
  </si>
  <si>
    <t>在汉宾村重庆路11巷-13巷排水管网进行铺设，总厂1587米。</t>
  </si>
  <si>
    <t>1587米</t>
  </si>
  <si>
    <t>1、通过完善污水管网建设，可进一步打造汉宾村民俗村，开发“夜市经济”、民宿，可持续影响经济效益，预计每年可新增5家民宿，每年增收120余万元。
2、建设完善的排水管网能够收集污水，减少水污染的排放、减少蚊蝇滋生，改善农村环境卫生。同时，有助于及时排除雨水，降低洪水风险，保障村民出行。</t>
  </si>
  <si>
    <t>YN00016</t>
  </si>
  <si>
    <t>伊宁市汉宾乡汉宾村人行道建设项目</t>
  </si>
  <si>
    <t>旅游路建设</t>
  </si>
  <si>
    <t>主要对汉宾村村委会片区巷道进行人行道建设，总长3000米。（200万元）</t>
  </si>
  <si>
    <t>1、通过人行道建设，可进一步打造民俗村，引进民宿等产业，可持续影响经济效益，完善道路建设后预计每年可新增5家民宿，每年增收120余万元。
2、可方便辖区群众日常出行，增强特殊天气情况下群众出行安全系数，美化了辖区居民生活、工作环境，从而提高群众幸福指数，有较高的社会效益。</t>
  </si>
  <si>
    <t>YN00017</t>
  </si>
  <si>
    <t>伊宁市汉宾乡汉宾乡强电入地建设项目</t>
  </si>
  <si>
    <t>电力设施及维修改造</t>
  </si>
  <si>
    <t>主要对汉宾村村委会片区南北3条巷道进行强电改造建设，总长1500米。
主要对汉宾村村委会片区东西7条巷道进行强电改造建设，总长2800米。</t>
  </si>
  <si>
    <t>4300米</t>
  </si>
  <si>
    <t>通过电路维修改造的建设，可进一步打造民俗村，引进民宿等产业，可持续影响经济效益，完善道路建设后预计每年可新增5家民宿，每年增收120余万元。</t>
  </si>
  <si>
    <t>YN00018</t>
  </si>
  <si>
    <t>伊宁市克伯克于孜乡克伯克于孜村商业综合体建设项目</t>
  </si>
  <si>
    <t>市场建设和农村电商物流</t>
  </si>
  <si>
    <t>新建占地12亩的商业综合体、配套附属用房及相关配套附属设施</t>
  </si>
  <si>
    <t>12亩</t>
  </si>
  <si>
    <t>每年增加村集体收入70万元+5%的企业分红，为辖区居民提供就业岗位50-80个。</t>
  </si>
  <si>
    <t>YN00019</t>
  </si>
  <si>
    <t>伊宁市克伯克于孜乡自治区科技示范园高效节水项目（0.61万亩）</t>
  </si>
  <si>
    <t>克伯克于孜村
阿热买里村</t>
  </si>
  <si>
    <t>对伊宁市克伯克于孜乡克伯克于孜村、阿热买里村共0.61万亩农田进行新建高效节水建设</t>
  </si>
  <si>
    <t>0.61万亩</t>
  </si>
  <si>
    <t>实施自治区科技示范园高效节水项目，通过流转、高效节水等项目，提升土地利用率，返聘务工等增收致富1000-2500元。</t>
  </si>
  <si>
    <t>YN00020</t>
  </si>
  <si>
    <t>伊宁市克伯克于孜乡自治区科技示范园高效节水项目（0.44万亩）</t>
  </si>
  <si>
    <t>团结村</t>
  </si>
  <si>
    <t>对伊宁市克伯克于孜乡团结村共0.44万亩农田进行新建高效节水建设</t>
  </si>
  <si>
    <t>0.44万亩</t>
  </si>
  <si>
    <t>YN00021</t>
  </si>
  <si>
    <t>伊宁市克伯克于孜乡科技示范园二期基础配套设施项目</t>
  </si>
  <si>
    <t>农村清洁能源设施建设</t>
  </si>
  <si>
    <t>自治区科技示范园二期配套建设外网供水、消防管、电管网、1250千伏安箱变1台</t>
  </si>
  <si>
    <t>供水1条、消防管2条、电管网2条、水井1座、1250千伏安箱变1台</t>
  </si>
  <si>
    <t>发展现代农业、增加农民收入。为乡村振兴战略打下坚实基础。</t>
  </si>
  <si>
    <t>YN00022</t>
  </si>
  <si>
    <t>伊宁市克伯克于孜乡科技示范园一期供电供暖提升改造项目</t>
  </si>
  <si>
    <t>购置安装16台空⽓源热泵、1250千伏安箱变1台，新建供电管⽹2条、泵房2座</t>
  </si>
  <si>
    <t>16台空⽓源热泵、1250千伏安箱变1台，新建供电管⽹2条、泵房2座</t>
  </si>
  <si>
    <t>YN00023</t>
  </si>
  <si>
    <t>伊宁市托格拉克乡托格拉克村大棚建设项目</t>
  </si>
  <si>
    <t>托格拉克村</t>
  </si>
  <si>
    <t>新建日光温室大棚6座及配套附属设施。</t>
  </si>
  <si>
    <t>6座</t>
  </si>
  <si>
    <t>增加村集体收入，带动当地产业发展，且带动就业。</t>
  </si>
  <si>
    <t>YN00024</t>
  </si>
  <si>
    <t>伊宁市克伯克于孜乡团结村新建果蔬大棚项目</t>
  </si>
  <si>
    <t>建设高标准果蔬大棚15座</t>
  </si>
  <si>
    <t>15座</t>
  </si>
  <si>
    <t>通过配套高效节水、温度湿度控制等基础设施建设，提高果蔬产量和质量，打造集旅游、绿色生态为一体的现代设施农业，实现村集体和农民增收致富。通过配套高效节水、温度湿度控制等基础设施建设，提高果蔬产量和质量，打造集旅游、绿色生态为一体的现代设施农业，实现村集体和农民增收致富。</t>
  </si>
  <si>
    <t>YN00025</t>
  </si>
  <si>
    <t>伊宁市克伯克于孜乡克伯克于孜村农产品粗粮加工厂建设项目</t>
  </si>
  <si>
    <t>阿热买里村、克伯克于孜村</t>
  </si>
  <si>
    <t>新建一座粗粮加工厂房及配套附属设施，同时引入社会资本100万元用于购买粗粮加工设备、包装设备及配送车辆。</t>
  </si>
  <si>
    <t>4亩</t>
  </si>
  <si>
    <t>通过增建厂房，扩充生产规模，带动就业，增加农民收入。</t>
  </si>
  <si>
    <t>YN00026</t>
  </si>
  <si>
    <t>伊宁市克伯克于孜乡阿热买里村仓储用房项目</t>
  </si>
  <si>
    <t>阿热买里村</t>
  </si>
  <si>
    <t>建设占地4亩地的仓储用房</t>
  </si>
  <si>
    <t>建设仓储用房，增加村集体收入。为乡村振兴战略打下坚实基础。</t>
  </si>
  <si>
    <t>YN00027</t>
  </si>
  <si>
    <t>伊宁市英也尔镇六七段村基础设施改造提升建设项目</t>
  </si>
  <si>
    <t>伊宁市英也尔镇六七段村道路改造提升10000平方米，修建排水渠8千米及其它附属设施。</t>
  </si>
  <si>
    <t>10000平米，8千米</t>
  </si>
  <si>
    <t>优化乡村环境，为群众耕种灌溉提供强有力保障，更好地满足居民交通安全，建设美丽村庄，不断提升农牧民幸福指数。</t>
  </si>
  <si>
    <t>YN00028</t>
  </si>
  <si>
    <t>伊宁市克伯克于孜乡2025年中央财政以工代赈项目</t>
  </si>
  <si>
    <t>湟渠路两侧修建约9000米的D60U型防渗渠，引水流量为0.1m/s;铺设约13个巷道内的人行道3964m，铺设宽度为0.7m-1.2m，总铺设面积约4000平米</t>
  </si>
  <si>
    <t>9000米渠道、3964米人行道</t>
  </si>
  <si>
    <t>完善基础设施、带动当地居民收入。为乡村振兴战略打下坚实基础。</t>
  </si>
  <si>
    <t>YN00029</t>
  </si>
  <si>
    <t>伊宁市潘津镇2025年中央财政以工代赈项目</t>
  </si>
  <si>
    <t>伊宁市潘津镇</t>
  </si>
  <si>
    <t>新建潘津镇收费站至垃圾填埋场道路3.5公里；铺设英买里村学校外部道路、苏拉宫村宽1.5米人行道3.3公里。</t>
  </si>
  <si>
    <t>潘津镇</t>
  </si>
  <si>
    <t>3.5公里、3.3公里。</t>
  </si>
  <si>
    <t>雍博</t>
  </si>
  <si>
    <t>根据项目审批时确定的建设目标、建设内容、建设规模、建设进度推进项目建设实施。充分发挥项目经济效益、社会效益、民生效益和生态效益，不断提高机械化作业程度，保障伊宁市军粮供应工作顺利开展。新建潘津镇收费站至垃圾填埋场道路3.5公里；铺设英买里村学校外部道路、苏拉宫村宽1.5米人行道3.3公里。</t>
  </si>
  <si>
    <t>YN00030</t>
  </si>
  <si>
    <t>伊宁市达达木图镇2025年中央财政以工代赈项目</t>
  </si>
  <si>
    <t>布拉克村</t>
  </si>
  <si>
    <t>新建1.5米宽人行道约5000米，约7500平方米，沥青路面硬化宽2-3米，长5000米，约13000平方米及其配套附属设施。</t>
  </si>
  <si>
    <t>约7500平方米，约13000平方米。</t>
  </si>
  <si>
    <t>根据项目审批时确定的建设目标、建设内容、建设规模、建设进度推进项目建设实施。充分发挥项目经济效益、社会效益、民生效益和生态效益，不断提高机械化作业程度，保障伊宁市军粮供应工作顺利开展。新建1.5米宽人行道约5000米，约7500平方米，沥青路面硬化宽2-3米，长5000米，约13000平方米及其配套附属设施。</t>
  </si>
  <si>
    <t>YN00031</t>
  </si>
  <si>
    <t>伊宁市塔什库勒克乡2025年中央财政以工代赈项目</t>
  </si>
  <si>
    <t>伊宁市塔什库勒克乡</t>
  </si>
  <si>
    <t>新建5米宽沥青路面约0.8公里，改建（罩面）5米宽沥青路面约2.8公里,新铺设3米宽人行道约0.3公里,道路两侧各铺设1.5米宽人行道约1.4公里及配套附属设施。</t>
  </si>
  <si>
    <t>塔什库勒克乡</t>
  </si>
  <si>
    <t>0.8公里，2.8公里,0.3公里,1.4公里</t>
  </si>
  <si>
    <t>杨婷婷</t>
  </si>
  <si>
    <t>根据项目审批时确定的建设目标、建设内容、建设规模、建设进度推进项目建设实施。充分发挥项目经济效益、社会效益、民生效益和生态效益，不断提高机械化作业程度，保障伊宁市军粮供应工作顺利开展。新建5米宽沥青路面约0.8公里，改建（罩面）5米宽沥青路面约2.8公里,新铺设3米宽人行道约0.3公里,道路两侧各铺设1.5米宽人行道约1.4公里及配套附属设施。</t>
  </si>
  <si>
    <t>YN00032</t>
  </si>
  <si>
    <t>伊宁市乡镇太阳能路灯采购安装建设项目</t>
  </si>
  <si>
    <t>伊宁市各乡镇</t>
  </si>
  <si>
    <t>为伊宁市各乡镇村安装太阳能公共照明路灯。</t>
  </si>
  <si>
    <t>3000盏</t>
  </si>
  <si>
    <t>李林轩</t>
  </si>
  <si>
    <t>改善村容村貌，夜间居民出行方便。</t>
  </si>
  <si>
    <t>YN00033</t>
  </si>
  <si>
    <t>伊宁市农村人居环境环卫设施采购项目</t>
  </si>
  <si>
    <t>采购环卫设施等设备。</t>
  </si>
  <si>
    <t>1套</t>
  </si>
  <si>
    <t>改善村容村貌，解决农村垃圾处理方面问题。</t>
  </si>
  <si>
    <t>YN00034</t>
  </si>
  <si>
    <t>伊宁市2025年产业到户项目</t>
  </si>
  <si>
    <t>巴彦岱镇、英也尔镇、潘津镇、达达木图镇、托格拉克乡、克伯克于孜乡、塔什库瑞克乡、汉宾乡</t>
  </si>
  <si>
    <t>对有实施项目条件的2046户脱贫户和监测对象，2025年实施养殖，种植，庭院经济，自主经营，公益性岗位等入户类产业项目。</t>
  </si>
  <si>
    <t>迪丽莎、杨波、雍博、龚瑞、李政委、余罡、杨婷婷、张建磊</t>
  </si>
  <si>
    <t>根据《关于2024年推动产业帮扶精准 到户 促进农民持续增收有关工作的通知》精神，对伊宁市脱贫人口和监测对象家庭实施产业到户项目给予资金补助，通过实施项目、促进农民持续增收入。</t>
  </si>
  <si>
    <t>YN00035</t>
  </si>
  <si>
    <t>雨露计划项目</t>
  </si>
  <si>
    <t>享受“雨露计划”职业教育补助</t>
  </si>
  <si>
    <t>对就读中职及高职院校的脱贫户及监测户子女实施雨露计划项目，共计450人，每人补助3000元，共计135万元。</t>
  </si>
  <si>
    <t>450人</t>
  </si>
  <si>
    <t>侯丽丽</t>
  </si>
  <si>
    <t>通过实施雨露计划项目，解决脱贫户及监测户家庭的燃眉之急，使学生能够安心上学，放下资金困难上的思想包袱，使他们能够顺利完成学业，掌握一门技能，毕业后能够找到一份稳定工作，减轻家庭经济压力。</t>
  </si>
  <si>
    <t>YN00036</t>
  </si>
  <si>
    <t>伊宁市新建户厕项目</t>
  </si>
  <si>
    <t>农村卫生厕所改造（户用、公共厕所）</t>
  </si>
  <si>
    <t>各乡镇新建2100户水冲式厕所，每户补助1000元</t>
  </si>
  <si>
    <t>2100户</t>
  </si>
  <si>
    <t>通过建设新建户厕，方便了农民使用厕所，增强了农民幸福感</t>
  </si>
  <si>
    <t>YN00037</t>
  </si>
  <si>
    <t>伊犁州伊宁市农田基础设施灌溉项目</t>
  </si>
  <si>
    <t>建设5.6万亩农田基础设施项目，包含土地平整、沉砂池泵房等首部工程建设、电力设施、机耕道、引水渠、防护林种植等基础设施建设。</t>
  </si>
  <si>
    <t>5.6万亩</t>
  </si>
  <si>
    <t>项目建成后，项目区农田基础设施得到进一步加强，田、路、渠、林配套完善，改善了农业生产条件，项目区农田现状将大大改善，农作物单产产量将大大提高，增加了农牧民的收入，促进社会经济发展。</t>
  </si>
  <si>
    <t>YN00038</t>
  </si>
  <si>
    <t>伊犁州奶牛场八连连队主干道提升改造工程</t>
  </si>
  <si>
    <t>乌库尔齐村</t>
  </si>
  <si>
    <t>新建道路2870米，宽度6米，供水De160，长度2870米、排水De300，长度2870米、路灯、通讯（4孔PVC-U七孔梅花管），绿化等配套基础设施</t>
  </si>
  <si>
    <t>全面提升村容村貌，改善人居环境</t>
  </si>
  <si>
    <t>YN00039</t>
  </si>
  <si>
    <t>伊犁州奶牛场八连连队巷道供排水入户管网提升改造及粪污一体化处理设施工程</t>
  </si>
  <si>
    <t>新建道路8341.8米，宽度6米，供水De160及350户入户水表，长度8341.8米、排水De300，长度8341.8米及、路灯、通讯（4孔PVC-U七孔梅花管），绿化等配套基础设施、新建粪污一体化处理设施（100方/天，一体化污水处理设施）及配套基础设施</t>
  </si>
  <si>
    <t>YN00040</t>
  </si>
  <si>
    <t>按照中央及自治区衔接资金管理办法，提取1%项目管理费，用于项目前期设计、评审、招标、监理、以及验收等与项目管理相关的支出。</t>
  </si>
  <si>
    <t>有效管理项目，确保项目顺利建成有效保障。</t>
  </si>
  <si>
    <t>尼勒克县合计</t>
  </si>
  <si>
    <t>尼勒克</t>
  </si>
  <si>
    <t>NLK00001</t>
  </si>
  <si>
    <t xml:space="preserve"> 尼勒克县产业帮扶精准到户项目</t>
  </si>
  <si>
    <t>尼勒克县11个乡镇</t>
  </si>
  <si>
    <t>落实自治区《关于2024年推动产业帮扶精准到户促进农民持续增收有关工作的通知》（新财振【2024】6号）引导和鼓励有发展条件、发展愿望的帮扶对象、发展到户产业促增收对纳入全国防返贫监测系统管理的帮扶对象，实施种植业、养殖业、庭院经济、林果业种植、就业创业。</t>
  </si>
  <si>
    <t>4850人享受3000元、22000元等补贴</t>
  </si>
  <si>
    <t>尼勒克县农业农村局</t>
  </si>
  <si>
    <t>张雄杰</t>
  </si>
  <si>
    <t>落实自治区《关于2024年推动产业帮扶精准到户促进农民持续增收有关工作的通知》（新财振【2024】6号）引导和鼓励有发展条件、发展愿望的帮扶对象、发展到户产业促增收对纳入全国防返贫监测系统管理的帮扶对象，实施种植业、养殖业、庭院经济、林果业种植、就业创业，有效增加人均收入。</t>
  </si>
  <si>
    <t>2024.10.20</t>
  </si>
  <si>
    <t>NLK00002</t>
  </si>
  <si>
    <t>尼勒克县2025年小额信贷贴息项目</t>
  </si>
  <si>
    <t>根据脱贫户（监测户）“两免”小额信贷实际发生的贷款利息，给予小额贷款贴息。</t>
  </si>
  <si>
    <t>2148人享受产业发展贷款</t>
  </si>
  <si>
    <t>推动脱贫户2486户，自立更生，发展产业奠定基础。</t>
  </si>
  <si>
    <t>NLK00003</t>
  </si>
  <si>
    <t>尼勒克县休闲农业建设项目</t>
  </si>
  <si>
    <t>科蒙乡奇仁托海村</t>
  </si>
  <si>
    <t>1、阳光房及基础设施建设：阳光房占地面积6000平方米，长300米，宽5米，高6米。地基主体为钢筋混凝土结构，阳光房框架为钢架结构玻璃大棚，配套温度、湿度调节控制系统，土石方工程量30万方；2、码头及基础设施建设：修建码头及下河引道，长400米，宽7米。土石方工程量12万方。</t>
  </si>
  <si>
    <t>6000平方米阳光房</t>
  </si>
  <si>
    <t>尼勒克县科蒙乡人民政府</t>
  </si>
  <si>
    <t>张富强</t>
  </si>
  <si>
    <t>项目建成后，将大力推动尼勒克产业结构的转型升级，加快促进旅游发展，快速增加低收入群体就业和增加收入。</t>
  </si>
  <si>
    <t>NLK00004</t>
  </si>
  <si>
    <t>尼勒克县农产品加工园区建设项目</t>
  </si>
  <si>
    <t>喀拉苏乡</t>
  </si>
  <si>
    <t>新建年产鲜食玉米 1.7万吨（4500 万穗）加工厂一座及相关配套附属设施设备。其中：1、鲜食玉米加工车间：3404平米；内设包装车间，含2条生产线（负压喷雾冷却机、高温预冷机、速冻隧道、空调机房、卫生间等房间）。2、主要附属设施：（1）生物质燃料储备区。（2）939平米水泵房及消防水池各一座；（3）672平米一体化污水处理站一座。3、相关运行设备购置。</t>
  </si>
  <si>
    <t>喀拉苏乡人民政府</t>
  </si>
  <si>
    <t>加工车间3404平米</t>
  </si>
  <si>
    <t>尼勒克县喀拉苏乡人民政府</t>
  </si>
  <si>
    <t>李杰</t>
  </si>
  <si>
    <t>项目建成后，一是将大力推动尼勒克西部片区农业产业结构的转型升级，加快促进粗粮消费进程，提高大宗特色农产品的附加值和品质，提升尼勒克县农业的整体效益和竞争力。预计比传统饲料玉米亩均增收450元以上；二是促进低收入群体就业和增加农民收入，农民可以获得更高的销售、工资性收入，进一步改善当地群众生活水平结构，预计可以解决400人临时就业，年人均增收8500元。；三是培育一批新型职业农民和产业工人，大幅度提升农村劳动力生产技能。预计可以吸纳40名产业工人。</t>
  </si>
  <si>
    <t>NLK00005</t>
  </si>
  <si>
    <t>尼勒克县农产品加工园区保鲜库建设项目</t>
  </si>
  <si>
    <t>新建占地5800平米年贮存鲜食玉米 1.7万吨（4500 万穗）加工保鲜及速冻库，相关配套附属设施设备等。</t>
  </si>
  <si>
    <t>5800平米冷库</t>
  </si>
  <si>
    <t>项目建成后，一是将大力推动尼勒克西部片区农业产业结构的转型升级，加快促进粗粮消费进程，提高大宗特色农产品的附加值和品质，提升尼勒克县农业的整体效益和竞争力。预计比传统饲料玉米亩均增收450元以上；二是促进低收入群体就业和增加农民收入，农民可以获得更高的销售、工资性收入，进一步改善当地群众生活水平结构，预计可以解决80人临时就业，年人均增收6800元；三是培育一批新型职业农民和产业工人，大幅度提升农村劳动力生产技能。预计可以吸纳15名产业工人。</t>
  </si>
  <si>
    <t>NLK00006</t>
  </si>
  <si>
    <t>尼勒克县乌赞镇兰干买里村就业基地项目</t>
  </si>
  <si>
    <t>乌赞镇兰干买里村</t>
  </si>
  <si>
    <t>新建1900平方米2层就业基地及配套设施。</t>
  </si>
  <si>
    <t>乌赞镇人民政府</t>
  </si>
  <si>
    <t>1900平方米就业基地</t>
  </si>
  <si>
    <t>沈双喜</t>
  </si>
  <si>
    <t>通过项目的实施，改善居民生活条件，解决解决困难群体就业岗位10人，同时全村806户3106人受益。</t>
  </si>
  <si>
    <t>NLK00007</t>
  </si>
  <si>
    <t>尼勒克县乌赞镇屠宰场及畜禽交易市场建设项目</t>
  </si>
  <si>
    <t>尼勒克县克令镇克孜勒吐木斯克村</t>
  </si>
  <si>
    <t>新建屠宰场用地45.91 亩，牛羊待宰圈；家禽屠宰圈；污水处理；设备采购等配套附属设施；新建交易市场用地100亩，门卫检验室、寄养区、餐饮区、草料棚等设施，以及相关等配套附属设施。</t>
  </si>
  <si>
    <t>屠宰场45.91 亩</t>
  </si>
  <si>
    <t>此项目的实施解决县域牲畜屠宰情况，建成后提供稳定就业岗位20人，预计项目运营后，可间接带动就业人数约 30-50人。</t>
  </si>
  <si>
    <t>NLK00008</t>
  </si>
  <si>
    <t>尼勒克县乌赞镇仓储建设项目</t>
  </si>
  <si>
    <t>新建粮食仓库一座容量（20000吨）布袋除尘设备、厂区改造提升及相关配套设施.</t>
  </si>
  <si>
    <t>20000吨仓库</t>
  </si>
  <si>
    <t>项目建成后通过设置保洁、保安等公益性岗位的方式，提供就业岗位25个，解决不能外出务工的困难群体就近就业,巩固脱贫攻坚成果,促进乡村振兴。项目运营后可有效覆盖乌赞镇、加哈乌拉斯台乡、克令镇、尼勒克镇、科蒙乡等5个乡镇，便于周边玉米种植户就近销售。</t>
  </si>
  <si>
    <t>NLK00009</t>
  </si>
  <si>
    <t>尼勒克县木斯镇农业村特色养殖项目</t>
  </si>
  <si>
    <t>木斯镇木斯村</t>
  </si>
  <si>
    <t>采购2-3岁龄优质林麝5对10头。</t>
  </si>
  <si>
    <t>木斯镇人民政府</t>
  </si>
  <si>
    <t>10头</t>
  </si>
  <si>
    <t>缅振龙</t>
  </si>
  <si>
    <t>通过实施林麝特色养殖，年产麝香75克，年产麝苗10头左右，实现年纯利润12万元以上。</t>
  </si>
  <si>
    <t>NLK00010</t>
  </si>
  <si>
    <t>尼勒克县科蒙乡特色养殖棚圈建设项目</t>
  </si>
  <si>
    <t>科蒙乡吉仁台村</t>
  </si>
  <si>
    <t>新建占地21亩养鸡场，总面积3080平方米的全自动鸡舍2栋及相关配套设施。</t>
  </si>
  <si>
    <t>科蒙乡人民政府</t>
  </si>
  <si>
    <t>3080平方米鸡舍</t>
  </si>
  <si>
    <t>该项目建成后采取村级合作社与专业养鸡合作社共同经营发展，从而壮大村集体收入</t>
  </si>
  <si>
    <t>NLK00011</t>
  </si>
  <si>
    <t>尼勒克县喀拉托别乡萨依博依村烘干厂及饲料加工建设项目</t>
  </si>
  <si>
    <t>喀拉托别乡萨依博依村</t>
  </si>
  <si>
    <t>新建烘干厂及饲料加工厂。含库房、烘干塔、地面硬化，新安装清粮机一台，输送机一台，新安装干湿粮罐一台，1辆铲车，地磅及其配套设施。</t>
  </si>
  <si>
    <t>喀拉托别乡人民政府</t>
  </si>
  <si>
    <t>烘干厂1座</t>
  </si>
  <si>
    <t>别尔德西</t>
  </si>
  <si>
    <t>极大改善农牧民的种植模式，提高农牧民收入，减少生产成本，做好国家粮食安全工作</t>
  </si>
  <si>
    <t>NLK00012</t>
  </si>
  <si>
    <t>尼勒克县乌拉斯台镇藜麦加工厂项目</t>
  </si>
  <si>
    <t>乌拉斯台镇巴音郭楞村</t>
  </si>
  <si>
    <t>生产车间2030平方米、办公室、门卫室、锅炉房、配电室及相关配套设施。基础设施建设(进厂道路、进厂道路地基处理、厂房地基处理、上下水、场地平整、厂区硬化、厂内道路及消防环道，废水处理系统、消防系统、配电系统、供暖系统、照明系统、原粮处理流水线、 加工生产流水线、检测设备、动力电接入等。</t>
  </si>
  <si>
    <t>乌拉斯台镇人民政府</t>
  </si>
  <si>
    <t>生产车间2030平方米</t>
  </si>
  <si>
    <t>尚文福</t>
  </si>
  <si>
    <t>1、壮大集体经济：通过项目的实施，项目所在村巴音郭楞村集体每年有51%的分红，增加了集体收益，又壮大了集体经济。
2、联农惠农：企业用工在乌拉斯台镇选12-15人，选用部分脱贫户和监测户，每人每月3000元左右。有效解决贫困劳动力就近转移就业，增加家庭收入。
3、联农带农：订单种植、订单收购，带动农户种植藜麦，增加农户收入，帮助农民富起来，还增加了农民的幸福指数。种植藜麦比种植小麦每亩增收500-700元。
项目落地，可扶持带动30—60户农户种植藜麦，收益人群可达2000人。</t>
  </si>
  <si>
    <t>NLK00013</t>
  </si>
  <si>
    <t>尼勒克县克令镇萨里克特片区供水保障建设项目</t>
  </si>
  <si>
    <t>尼勒克县唐布拉旅游风景区孟克特古道入口</t>
  </si>
  <si>
    <t>水源地新建沉砂池1座；净化集中供水厂1座，输水主管网13公里及附属设施，配套供电设施</t>
  </si>
  <si>
    <t>唐布拉景区管委会</t>
  </si>
  <si>
    <t>沉砂池1座</t>
  </si>
  <si>
    <t>巩秀琴</t>
  </si>
  <si>
    <t>为克令镇萨里克特片区及孟克特古道景区提供有保障的生活与生产用水。提升克令镇萨里克特片区及孟克特古道景区接待能力，实现辖区农牧民因水受益，因水增收的最终目标。</t>
  </si>
  <si>
    <t>NLK00014</t>
  </si>
  <si>
    <t>尼勒克县喀拉托别乡伊森布谷基础设施建设2025年中央财政以工代赈项目</t>
  </si>
  <si>
    <t>喀拉托别乡</t>
  </si>
  <si>
    <t>供水管网4公里，排污管网7.2公里，供电线路6公里及配套设施</t>
  </si>
  <si>
    <t>供水管网4公里</t>
  </si>
  <si>
    <t>通过项目的实施，使人居环境得到提升。</t>
  </si>
  <si>
    <t>NLK00015</t>
  </si>
  <si>
    <t>尼勒克县加哈乌拉斯台乡阔克阿尕什村道路2025年中央财政以工代赈项目</t>
  </si>
  <si>
    <t>加哈乌拉斯台乡阔克阿尕什村</t>
  </si>
  <si>
    <t>建设砂砾石道路24.604公里，宽度4米及附属设施</t>
  </si>
  <si>
    <t>加哈乌拉斯台乡</t>
  </si>
  <si>
    <t>砂砾石道路24.604公里</t>
  </si>
  <si>
    <t>胡茂颖</t>
  </si>
  <si>
    <t>通过项目的实施，使该村的75户215人，22户脱贫户65人受益，4750亩地，消除安全隐患，为开展现代化农通行保障，同时提供零时用工80个岗位，预计发放劳动报酬80余万元。</t>
  </si>
  <si>
    <t>NLK00016</t>
  </si>
  <si>
    <t>尼勒克县科蒙乡恰哈那木村农田砂石道路2025年中央财政以工代赈项目</t>
  </si>
  <si>
    <t>科蒙乡恰哈那木村</t>
  </si>
  <si>
    <t>新建农田砂石路9.2公里宽度4-6米及相关附属设施</t>
  </si>
  <si>
    <t>砂石路9.2公里</t>
  </si>
  <si>
    <t xml:space="preserve">一是有效节约水资源，解决了当地农田灌溉需求。二是带动农村低收入群众就业增收的功能作用，助力脱贫成果巩固拓展、乡村振兴全面推进。三是为新农村建设打下坚实的基础。
</t>
  </si>
  <si>
    <t>NLK00017</t>
  </si>
  <si>
    <t>尼勒克县喀拉托别乡喀尔沃依村人居环境改善2025年中央财政以工代赈项目</t>
  </si>
  <si>
    <t>喀拉托别乡喀尔沃依村</t>
  </si>
  <si>
    <t>衬砌渠道19.09公里，流量0.05-0.1立方米/秒，建设宽度4米混凝土道路1.1公里及配套基础设施</t>
  </si>
  <si>
    <t>渠道19.09公里</t>
  </si>
  <si>
    <t>NLK00018</t>
  </si>
  <si>
    <t>尼勒克县喀拉苏乡庭院灌溉渠和农田道路2025年中央财政以工代赈项目</t>
  </si>
  <si>
    <t>喀拉苏乡吐普辛村；</t>
  </si>
  <si>
    <t>新建防渗渠10km，流量0.1立方米/秒，修建宽度4米砂石路4km及相关配套设施。</t>
  </si>
  <si>
    <t>防渗渠10km</t>
  </si>
  <si>
    <t>NLK00019</t>
  </si>
  <si>
    <t>伊犁州尼勒克县加哈乌拉斯台乡农田道路建设</t>
  </si>
  <si>
    <t>加哈乌拉斯台乡套乌拉斯台村</t>
  </si>
  <si>
    <t>道路总长 35km，40cm 厚砂粒料填筑，路基宽度 5m；路面宽度 4.0m，均为砂砾石路面。</t>
  </si>
  <si>
    <t>加哈乌拉斯台乡人民政府</t>
  </si>
  <si>
    <t>道路总长 35km</t>
  </si>
  <si>
    <t>尼勒克县加哈乌拉斯台乡</t>
  </si>
  <si>
    <t>通过项目的实施，使该村的121户276人，54户脱贫户124人受益，5780亩地，消除安全隐患，为开展现代化农通行保障，同时提供零时用工95个岗位，预计发放劳动报酬100余万元。</t>
  </si>
  <si>
    <t>NLK00020</t>
  </si>
  <si>
    <t>尼勒克县木斯镇洪阿德尔村牧区道路建设项目</t>
  </si>
  <si>
    <t>基础设施建设</t>
  </si>
  <si>
    <t>木斯镇洪阿德尔村别斯喀克里片区</t>
  </si>
  <si>
    <t>新建25公里牧道及桥涵等附属设施，路面宽度3-5米不等，垫层35公分。天然砂砾20公分，15公分基配砂砾。</t>
  </si>
  <si>
    <t>25公里牧道</t>
  </si>
  <si>
    <t>可解决牧民87户312人生产生活资料运输及人员在冬季及春秋下雨天出行难问题，解决公共交通短板，为牧业发展夯实基础。</t>
  </si>
  <si>
    <t>NLK00021</t>
  </si>
  <si>
    <t>尼勒克县乌赞镇兰干买里村村组道路建设项目</t>
  </si>
  <si>
    <t>村内道路建设3公里及配套设施等。</t>
  </si>
  <si>
    <t>道路建设3公里</t>
  </si>
  <si>
    <t>通过项目的实施对兰干买里村内道路修建，实现35户居民出行便利的条件，提高群众满意度。</t>
  </si>
  <si>
    <t>NLK00022</t>
  </si>
  <si>
    <t>尼勒克县乌赞镇兰干买里村粪污一体化建设项目</t>
  </si>
  <si>
    <t>污水管网3公里及206户入户管网建设。</t>
  </si>
  <si>
    <t>污水管网3公里</t>
  </si>
  <si>
    <t>通过项目的实施，解决206户污水处理问题，有助于推动城市污水处理可持续发展，提高基础设施的完善程度。</t>
  </si>
  <si>
    <t>NLK00023</t>
  </si>
  <si>
    <t>尼勒克县乌赞镇兰干买里村人居环境建设项目</t>
  </si>
  <si>
    <t xml:space="preserve">新建人行道2公里，巷道提升约9788平方米，公共照明约266盏等相关配套设施。
</t>
  </si>
  <si>
    <t>人行道2公里</t>
  </si>
  <si>
    <t>改善农村生活环境，脏乱差现象，居民生活环境得到显著改善，提升生活质量，</t>
  </si>
  <si>
    <t>NLK00024</t>
  </si>
  <si>
    <t>尼勒克县喀拉苏乡大喀拉苏村人居环境建设项目</t>
  </si>
  <si>
    <t>喀拉苏乡大喀拉苏村</t>
  </si>
  <si>
    <t>新建庭院灌溉渠3.6千米、公共照明设施、人行道建设及配套设施建设。</t>
  </si>
  <si>
    <t>灌溉渠3.6千米</t>
  </si>
  <si>
    <t>一是提高庭院作物灌溉效率，提高作物生长速度和产量，精准灌溉，减少水资源浪费，提高水资源利用效率。二是美化庭院环境，营造舒适的居住和休闲环境。三是促进生态平衡，合理的灌溉有助于维持庭院生态系统的稳定，促进土壤微生物生长，提高土壤肥力。四是提升生活品质。</t>
  </si>
  <si>
    <t>NLK00025</t>
  </si>
  <si>
    <t>尼勒克县农村人居环境建设项目</t>
  </si>
  <si>
    <t>尼勒克镇、乌赞镇</t>
  </si>
  <si>
    <t>提升尼勒克镇、乌赞镇垃圾转运处置能力，购买2辆18吨压缩式垃圾转运车,购买3辆12吨压缩式垃圾转运车。</t>
  </si>
  <si>
    <t>县住建局</t>
  </si>
  <si>
    <t>2辆垃圾转运车</t>
  </si>
  <si>
    <t>尼勒克县住建局</t>
  </si>
  <si>
    <t>苏志伟</t>
  </si>
  <si>
    <t>提升尼勒克镇、乌赞镇村、队垃圾转运处置能力，使两镇居民生活垃圾得到及时处置，提升两镇居民的人居环境。</t>
  </si>
  <si>
    <t>NLK00026</t>
  </si>
  <si>
    <t>尼勒克县喀拉托别乡塔斯卓勒村2025年庭院灌溉渠建设项目</t>
  </si>
  <si>
    <t>喀拉托别乡塔斯卓勒村</t>
  </si>
  <si>
    <t>建设渠道5公里，含桥涵等相关配套设施。</t>
  </si>
  <si>
    <t>渠道5公里</t>
  </si>
  <si>
    <t>该项目对庭院经济灌溉渠进行改善，增加百姓收入涉及800人，提高群众满意度.</t>
  </si>
  <si>
    <t>NLK00027</t>
  </si>
  <si>
    <t>尼勒克县喀拉托别乡萨依博依村2025年庭院灌溉渠建设项目</t>
  </si>
  <si>
    <t>建设渠道4公里，含桥涵等相关配套设施。</t>
  </si>
  <si>
    <t>渠道4公里</t>
  </si>
  <si>
    <t>该项目对庭院经济灌溉渠进行改善，增加百姓收入涉及1200人，提高群众满意度.</t>
  </si>
  <si>
    <t>NLK00028</t>
  </si>
  <si>
    <t>尼勒克县喀拉托别乡阔克托干村2025年庭院灌溉渠建设项目</t>
  </si>
  <si>
    <t>喀拉托别乡阔克托干村</t>
  </si>
  <si>
    <t>建设渠道4.8公里，含桥涵等相关配套设施。</t>
  </si>
  <si>
    <t>渠道4.8公里</t>
  </si>
  <si>
    <t>该项目对庭院经济灌溉渠进行改善，增加百姓收入涉及1000人，提高群众满意度</t>
  </si>
  <si>
    <t>NLK00029</t>
  </si>
  <si>
    <t>尼勒克镇加勒克孜铁勒克村人居环境建设项目</t>
  </si>
  <si>
    <t>尼勒克镇加勒克孜铁勒克村</t>
  </si>
  <si>
    <t>新建人行道4公里，公共照明设施100盏及相关附属建设。</t>
  </si>
  <si>
    <t>尼勒克镇人民政府</t>
  </si>
  <si>
    <t>人行道4公里</t>
  </si>
  <si>
    <t>李冠程</t>
  </si>
  <si>
    <t>结合乡村振兴，保障农牧民基本生活条件为基础，以村庄环境治理和出行安全为重点，改善村容村貌和人居环境，增加居民幸福指数。</t>
  </si>
  <si>
    <t>NLK00030</t>
  </si>
  <si>
    <t>尼勒克县尼勒克镇加勒克孜铁勒克村牧道建设项目</t>
  </si>
  <si>
    <t>新建牧道路8公里及相关附属等。</t>
  </si>
  <si>
    <t>牧道路8公里</t>
  </si>
  <si>
    <t>通过项目的实施对牧区35户牧民出行提供安全，改善牧区生活条件，提高群众满意度.</t>
  </si>
  <si>
    <t>NLK00031</t>
  </si>
  <si>
    <t>尼勒克县加哈乌拉斯台乡人居环境项目</t>
  </si>
  <si>
    <t>摆臂式垃圾车3辆，垃圾箱150个</t>
  </si>
  <si>
    <t>加哈乌拉斯台乡政府</t>
  </si>
  <si>
    <t>垃圾车3辆</t>
  </si>
  <si>
    <t>尼勒克县加哈乌拉斯台乡政府</t>
  </si>
  <si>
    <t>受益1382户4769人，提高生态环境的建设，不断美化环境，提高公共卫生安全。</t>
  </si>
  <si>
    <t>NLK00032</t>
  </si>
  <si>
    <t>尼勒克县胡吉尔台乡农田灌溉渠及农田砂石路建设项目</t>
  </si>
  <si>
    <t>胡吉尔台乡塔斯拖干村、玉什阔灭依村</t>
  </si>
  <si>
    <t>新建农田砂石路5千米及配套设施；新建灌溉渠6.5千米及配套设施</t>
  </si>
  <si>
    <t>胡吉尔台乡人民政府</t>
  </si>
  <si>
    <t>砂石路5千米</t>
  </si>
  <si>
    <t>刘帅</t>
  </si>
  <si>
    <t>1.新建农田砂石路5千米，农田灌溉渠6.5千米。2.砂石路及灌溉渠验收合格率100%。</t>
  </si>
  <si>
    <t>NLK00033</t>
  </si>
  <si>
    <t>尼勒克县胡吉尔台乡农田灌溉渠及庭院灌溉渠建设项目</t>
  </si>
  <si>
    <t>胡吉尔台乡阿克塔斯村、直属村</t>
  </si>
  <si>
    <t>新建农田灌溉渠2.2千米；庭院灌溉渠8.4千米；排洪渠290米及配套设施建设；新建桥涵1座宽4米，长9米，高1.6米。</t>
  </si>
  <si>
    <t>灌溉渠2.2千米</t>
  </si>
  <si>
    <t>1.新建庭院灌溉渠8.4千米，农田灌溉渠2.2千米。2.灌溉渠验收合格率100%。</t>
  </si>
  <si>
    <t>NLK00034</t>
  </si>
  <si>
    <t>尼勒克县喀拉托别乡牧道建设项目</t>
  </si>
  <si>
    <t>喀拉托别乡喀尔沃依村、萨依博依村</t>
  </si>
  <si>
    <t>新建20公里牧道及相关配套设施。</t>
  </si>
  <si>
    <t>20公里牧道</t>
  </si>
  <si>
    <t>通过项目的实施对牧区350户牧民出行提供安全，改善牧区生活条件，提高群众满意度</t>
  </si>
  <si>
    <t>NLK00035</t>
  </si>
  <si>
    <t>尼勒克县喀拉托别乡农田灌溉渠及砂石路建设项目</t>
  </si>
  <si>
    <t>新建农田灌溉渠2公里以及农田砂石路1公里。</t>
  </si>
  <si>
    <t>灌溉渠2公里</t>
  </si>
  <si>
    <t>解决300亩地农田灌溉困难，涉及500人</t>
  </si>
  <si>
    <t>NLK00036</t>
  </si>
  <si>
    <t>尼勒克县喀拉苏乡人居环境改善建设项目</t>
  </si>
  <si>
    <t>喀拉苏乡乔拉克布拉克村、赛普勒村、吐普辛村、克什喀拉苏村；</t>
  </si>
  <si>
    <t>新建人行道8公里、公共照明设施及相关配套设施建设。</t>
  </si>
  <si>
    <t>人行道8公里</t>
  </si>
  <si>
    <t>一是方便百姓出行及孩子就学，同时为夜间出行提供良好的照明，减少交通事故和治安事件的发生概率。二是高村民的生活满意度。推动农村基础设施建设，促进乡村振兴战略的实施。</t>
  </si>
  <si>
    <t>NLK00037</t>
  </si>
  <si>
    <t>尼勒克县木斯镇人居环境建设项目</t>
  </si>
  <si>
    <t>木斯村阿克加尔、洪阿德尔村.农业村、阿克吾孜克村、托铁村</t>
  </si>
  <si>
    <t>购置8方压缩式垃圾车 4 辆、购置配套垃圾船 170 个、购置扫路车一辆以及相关设备购置。</t>
  </si>
  <si>
    <t>垃圾车 4 辆</t>
  </si>
  <si>
    <t>提升218沿线8个行政村环境卫生治理水平，实现对3500户13200人的生活垃圾及时收集运转，同时在冬季可以保证及时对38公里村级道路进行积雪清扫，提升交通公共安全。</t>
  </si>
  <si>
    <t>NLK00038</t>
  </si>
  <si>
    <t>尼勒克县喀拉苏乡农田防洪水渠建设项目</t>
  </si>
  <si>
    <t>喀拉苏乡乔拉克布拉克村</t>
  </si>
  <si>
    <t>新建农田防洪水渠2千米，宽4米，农田砂石路5千米及过水桥涵7座等相关配套设施建设。</t>
  </si>
  <si>
    <t>洪水渠2千米</t>
  </si>
  <si>
    <t>一是防洪减灾，降低洪涝灾害对农作物的破坏程度，保障粮食生产安全。二是合理调节农田周边的水流，实现水资源的科学分配和利用，提高灌溉效率。三是减少洪水对农田生态系统的冲击，保护土壤结构和生物多样性。</t>
  </si>
  <si>
    <t>NLK00039</t>
  </si>
  <si>
    <t>尼勒克县喀拉苏乡灌溉渠及砂石路建设项目</t>
  </si>
  <si>
    <t>喀拉苏乡乔拉克布拉克村新建灌溉渠全长5公里，新建桥涵37座及相关配套设施。</t>
  </si>
  <si>
    <t>灌溉渠全长5公里</t>
  </si>
  <si>
    <t>一是提高灌溉效率，确保农田得到及时、充足的灌溉用水，提高水资源利用效率。二是促进农业增产，为农作物生长提供良好的水分条件，提高农作物产量和质量。三是提升农业现代化水平，为现代农业技术的应用提供基础条件，促进农业生产的规模化、集约化发展。</t>
  </si>
  <si>
    <t>NLK00040</t>
  </si>
  <si>
    <t>尼勒克县克令镇防渗渠建设项目</t>
  </si>
  <si>
    <t>克令镇克孜勒吐木斯克村</t>
  </si>
  <si>
    <t>新建防渗渠道长6.60km，配套斗渠渠系建筑物251座，其中单向节制分水闸66座，涵管桥185座</t>
  </si>
  <si>
    <t>克令镇人民政府</t>
  </si>
  <si>
    <t>防渗渠道长6.60km</t>
  </si>
  <si>
    <t>克令镇</t>
  </si>
  <si>
    <t>李福瑞</t>
  </si>
  <si>
    <t>NLK00041</t>
  </si>
  <si>
    <t>尼勒克县克令镇萨尔阿尕什村防渗渠建设项目</t>
  </si>
  <si>
    <t>克令镇萨尔阿尕什村</t>
  </si>
  <si>
    <t xml:space="preserve">新建防渗渠道长度8.76km，防洪渠0.88km；配套斗渠渠系建筑物204座，其中单向节制分水闸54座，涵管桥150座
</t>
  </si>
  <si>
    <t>渠道长度8.76km</t>
  </si>
  <si>
    <t>NLK00042</t>
  </si>
  <si>
    <t>NLK00043</t>
  </si>
  <si>
    <t>尼勒克县喀拉托别乡萨依博依村2025年人居环境建设项目</t>
  </si>
  <si>
    <t>NLK00044</t>
  </si>
  <si>
    <t>尼勒克县喀拉托别乡阔克托干村2025年人居环境建设项目</t>
  </si>
  <si>
    <t>NLK00045</t>
  </si>
  <si>
    <t>尼勒克县喀拉托别乡喀尔沃依村2025年人居环境建设项目</t>
  </si>
  <si>
    <t>新建3.5公里渠道，建设2公里道路，1公里人行道，污水处理池1座，公共照明200个、停车场1个、文化广场一座及其配套设施。</t>
  </si>
  <si>
    <t>3.5公里渠道</t>
  </si>
  <si>
    <t>完善乡村人居环境，促进工程实施后对群众生活满意度有所提高。</t>
  </si>
  <si>
    <t>NLK00046</t>
  </si>
  <si>
    <t>尼勒克县2025年雨露计划项目</t>
  </si>
  <si>
    <t>支持全县建档立卡脱贫户（监测户）子女接受职业教育在校就读，在校期间每人每年补助3000元。</t>
  </si>
  <si>
    <t>635人</t>
  </si>
  <si>
    <t>增强脱贫家庭就业创业能力并增加收入。</t>
  </si>
  <si>
    <t>NLK00047</t>
  </si>
  <si>
    <t>尼勒克县2025年公益性岗位项目</t>
  </si>
  <si>
    <t>计划为本县300户脱贫户（监测户）等设置公益性岗位，促进稳定就业，提高家庭收入，保障巩固脱贫攻坚成果。</t>
  </si>
  <si>
    <t>300户</t>
  </si>
  <si>
    <t>解决脱贫户300户就近就业，增加困难群体稳定的收入，持续巩固脱贫攻坚成果。</t>
  </si>
  <si>
    <t>NLK00048</t>
  </si>
  <si>
    <t>尼勒克县2025年项目管理费</t>
  </si>
  <si>
    <t>用于财政衔接资金项目管理等。</t>
  </si>
  <si>
    <t>保障衔接资金项目的顺利实施，规划编制、项目评估、检查验收、档案管理等工作。</t>
  </si>
  <si>
    <t>NLK00049</t>
  </si>
  <si>
    <t>尼勒克县2025年困难群众饮用低氟边销茶项目</t>
  </si>
  <si>
    <t>为全县在册脱贫户中489户“监测户”（脱贫不稳定户、边缘易致贫户、突发严重困难户）免费发放饮用低氟健康茶包，并开展低氟茶项目宣传普及，推进健康扶贫。</t>
  </si>
  <si>
    <t>县民宗局</t>
  </si>
  <si>
    <t>尼勒克县民宗局</t>
  </si>
  <si>
    <t>张恒年</t>
  </si>
  <si>
    <t>为480户监测户发放饮用低氟健康茶包。</t>
  </si>
  <si>
    <t>NLK00050</t>
  </si>
  <si>
    <t>尼勒克县尼勒克镇艾米热买里村布隆温泉酒店旅游基础设施建设项目</t>
  </si>
  <si>
    <t>尼勒克镇艾米热买里村（布隆沟）</t>
  </si>
  <si>
    <t>新建网红打卡点，民俗文化体验区21815m2，房车营地40个车位、露营地9000m2以及沿河景观区及相关附属建设。</t>
  </si>
  <si>
    <t>露营地9000m2</t>
  </si>
  <si>
    <t>通过项目的实施，结合尼勒克县区位优势、产业基础和布隆沟天然温泉、低氘水的开发优势，持续打造温泉疗养品牌，提升我县旅游品味，深入开发旅游资源，提高牧区牧民收入，壮大村集体收入，更好服务辖区各族群众。</t>
  </si>
  <si>
    <t>NLK00051</t>
  </si>
  <si>
    <t>尼勒克县尼勒克镇艾米热买里村布隆温泉酒店旅游基础设施建设项目（一期）</t>
  </si>
  <si>
    <t>新建私汤温泉别院94栋；建设温泉水管网及加热设施、给排水和电力电信设施、停车位569个及相关附属建设。</t>
  </si>
  <si>
    <t>94栋</t>
  </si>
  <si>
    <t>NLK00052</t>
  </si>
  <si>
    <t>尼勒克县尼勒克镇艾米热买里村布隆温泉酒店旅游基础设施建设项目（二期）</t>
  </si>
  <si>
    <t>新建综合接待区1000.00m2、更衣区400.00m2、亲水游乐区4225m2、室内温泉625m2、室外温泉5129m2、少数民族传统体育项目体验区25369m2、及相关附属建设。</t>
  </si>
  <si>
    <t>接待区1000.00m2</t>
  </si>
  <si>
    <t>NLK00053</t>
  </si>
  <si>
    <t>尼勒克镇加勒克孜铁勒克村生活污水处理项目（二期）</t>
  </si>
  <si>
    <t>牧业队片区，DE160管道3486M、DE110管道676M、DE90管道2943M、DE63管道1080米、真空负压井216座；混凝土路面恢复3906平米。片区：DE160管道1086M、DE110管道1343、DE110管道2640M、DE90管道M954、DE63管道920M、路面破除及恢复3680平米、真空负压井184座,集成地埋一体化真空负压收集站2座</t>
  </si>
  <si>
    <t>DE160管道3486M、DE110管道676M、DE90管道2943M、DE63管道1080米、真空负压井216座；混凝土路面恢复3906平米</t>
  </si>
  <si>
    <t>NLK00054</t>
  </si>
  <si>
    <t>尼勒克县尼勒克镇艾米热买里村农村生活污水处理工程建设项目</t>
  </si>
  <si>
    <t>尼勒克镇艾米热买里村</t>
  </si>
  <si>
    <t>新建排污管网10.8千米、检查井360座、路面恢复23000平方米及相关附属设施；</t>
  </si>
  <si>
    <t>排污管网10.8千米</t>
  </si>
  <si>
    <t>NLK00055</t>
  </si>
  <si>
    <t>尼勒克县乌赞镇乡村振兴道路建设项目</t>
  </si>
  <si>
    <t>尼勒克县乌赞镇</t>
  </si>
  <si>
    <t>改建农村公路20公里，包含路基、路面、桥涵、安全设施</t>
  </si>
  <si>
    <t>县交通运输局</t>
  </si>
  <si>
    <t>公路20公里</t>
  </si>
  <si>
    <t>尼勒克县交通运输局</t>
  </si>
  <si>
    <t>杨启元</t>
  </si>
  <si>
    <t>在尼勒克县乌赞镇修建农村公路20公里，解决当地15人务工，提升克令镇交通基础设施水平。</t>
  </si>
  <si>
    <t>NLK00056</t>
  </si>
  <si>
    <t>尼勒克县喀拉托别乡村振兴道路建设项目</t>
  </si>
  <si>
    <t>尼勒克县喀拉托别乡</t>
  </si>
  <si>
    <t>改建农村公路10公里，包含路基、路面、桥涵、安全设施</t>
  </si>
  <si>
    <t>公路10公里</t>
  </si>
  <si>
    <t>改建农村公路10公里，改善喀拉托别乡人居环境，解决当地13人务工，提升群众满意度。</t>
  </si>
  <si>
    <t>NLK00057</t>
  </si>
  <si>
    <t>尼勒克县铁力木克—吉仁台水库南岸道路建设项目</t>
  </si>
  <si>
    <t>尼勒克县科蒙乡、乌拉斯台镇</t>
  </si>
  <si>
    <t>新建农村公路7公里，包含路基、桥涵、路面、交安设施等</t>
  </si>
  <si>
    <t>公路7公里</t>
  </si>
  <si>
    <t>改建农村公路7公里，打通省道315线至吉林台水库南岸通道，解决当地8人务工，助力旅游等乡村振兴产业发展。</t>
  </si>
  <si>
    <t>NLK00058</t>
  </si>
  <si>
    <t>尼勒克县克令镇乡村振兴道路建设项目</t>
  </si>
  <si>
    <t>尼勒克县克令镇</t>
  </si>
  <si>
    <t>改建农村公路20公里，包含路基、路面、桥涵、安全设施等工程。</t>
  </si>
  <si>
    <t>改建农村公路20公里，改善克令镇乡村人居环境，解决当地12人务工，提升群众满意度。</t>
  </si>
  <si>
    <t>NLK00059</t>
  </si>
  <si>
    <t>尼勒克县唐布拉旅游道路建设项目</t>
  </si>
  <si>
    <t>尼勒克县东部唐部拉景区</t>
  </si>
  <si>
    <t>改建三级道路34.5公里，包含路基、路面、桥涵、安全设施</t>
  </si>
  <si>
    <t>道路34.5公里</t>
  </si>
  <si>
    <t>改建农村公路34.5公里，打通唐部拉景区喀什河南岸旅游通道，解决当地35人务工，助力旅游业发展，提升群众满意度。</t>
  </si>
  <si>
    <t>NLK00060</t>
  </si>
  <si>
    <t>尼勒克县2025年农村公路建设项目</t>
  </si>
  <si>
    <t>尼勒克县各乡镇牧区</t>
  </si>
  <si>
    <t>修建道路30公里，包含路基、路面、桥涵、安全设施</t>
  </si>
  <si>
    <t>道路30公里</t>
  </si>
  <si>
    <t>改建牧区公路30公里，促进尼勒克县旅游产业发展，解决当地15人务工，提升群众满意度。</t>
  </si>
  <si>
    <t>NLK00061</t>
  </si>
  <si>
    <t>尼勒克县一二三产业融合示范园基础设施道路建设项目</t>
  </si>
  <si>
    <t>尼勒克县喀拉苏乡、苏布台乡</t>
  </si>
  <si>
    <t>修建道路60公里，包含路基、路面、桥涵、安全设施</t>
  </si>
  <si>
    <t>道路60公里</t>
  </si>
  <si>
    <t>新建道路60公里，促进尼勒克县农业、工业、旅游产业发展，解决当地18人务工，提升群众满意度。</t>
  </si>
  <si>
    <t>NLK00062</t>
  </si>
  <si>
    <t>尼勒克县乌拉斯台镇新增粮食产能（改善灌溉）水利骨干工程（一期）</t>
  </si>
  <si>
    <t>水利设施</t>
  </si>
  <si>
    <t>尼勒克县乌拉斯台镇</t>
  </si>
  <si>
    <t>新建取水枢纽首部、泵站和输水管道工程，水利信息综合管理系统平台和现地站、电控设施及监控监测设施等</t>
  </si>
  <si>
    <t>县水利局</t>
  </si>
  <si>
    <t>尼勒克县水利局</t>
  </si>
  <si>
    <t>臧爱栋</t>
  </si>
  <si>
    <t>改善灌溉面积1.77万亩，提高乌拉斯台镇农田供水保障率，提高群众满意度，提升项目区农牧民农作物产量。</t>
  </si>
  <si>
    <t>NLK00063</t>
  </si>
  <si>
    <t>尼勒克县乌拉斯台镇新增粮食产能（改善灌溉）水利骨干工程（二期）</t>
  </si>
  <si>
    <t>新建引水首部工程和输水管道工程。引水首部工程主要包括泄洪冲砂闸、溢流堰、引水冲砂闸、引水廊道、引水干渠、漏斗排砂池、沉淀池及压力前池与阀井。</t>
  </si>
  <si>
    <t>改善灌溉面积2.18万亩，提高乌拉斯台镇农田供水保障率，提高群众满意度，提升项目区农牧民农作物产量。</t>
  </si>
  <si>
    <t>NLK00064</t>
  </si>
  <si>
    <t>尼勒克县乌拉斯台镇等7乡镇牧区供水工程</t>
  </si>
  <si>
    <t>尼勒克县7个乡镇</t>
  </si>
  <si>
    <t>完善唐布拉景区的自来水供水系统，为乔尔玛景区、四美房车营地景区、伊森博克景区、仙女湖景区、国家森林公园景区及景区游客中心6个景点提供有保障的生活与生产用水。</t>
  </si>
  <si>
    <t>6个</t>
  </si>
  <si>
    <t>为乔尔玛景区、四美房车营地景区、伊森布谷景区、仙女湖景区、国家森林公园（唐布拉）景区、游客中心站及孟克特古道景区等 6 片区提供有保障的生活与生产用水。</t>
  </si>
  <si>
    <t>NLK00065</t>
  </si>
  <si>
    <t>尼勒克县克令镇阿依巴斯陶村S242沿线25户及沙拉尕什村6户农村供水工程</t>
  </si>
  <si>
    <t>克令镇阿依巴斯陶村</t>
  </si>
  <si>
    <t xml:space="preserve"> 扬水泵站3座，新建蓄水池2座，输配水管道总长9500m，其中De110PE管3861m，De75PE管5639m，入户管道长度15037m,集中水表井31座，闸阀井15座，水表31个。</t>
  </si>
  <si>
    <t>蓄水池2座</t>
  </si>
  <si>
    <t>改善克令镇巴斯陶村S242沿线25户及沙拉尕什村6户农村供水条件，提高群众供水满意率</t>
  </si>
  <si>
    <t>NLK00066</t>
  </si>
  <si>
    <t>尼勒克县乌赞镇农村供水巩固提升工程</t>
  </si>
  <si>
    <t>新建蓄水池1座（3000立方米），闸阀井85座，输配水管网5.6km，闸阀井35座，水表3580块。</t>
  </si>
  <si>
    <t>蓄水池1座（3000立方米</t>
  </si>
  <si>
    <t>改善乌赞镇5416人的农村供水条件，提高群众供水满意率</t>
  </si>
  <si>
    <t>NLK00067</t>
  </si>
  <si>
    <t>尼勒克县加哈乌拉斯台乡胡吉尔台村、阔克阿尕什村农村供水巩固提升工程</t>
  </si>
  <si>
    <t>加哈乌拉斯台乡胡吉尔台村、阔克阿尕什村</t>
  </si>
  <si>
    <t>新建沉砂池1座（20000立方米），水厂1座，输配水管网3.5km，闸阀井21座，水表2180块。</t>
  </si>
  <si>
    <t>沉砂池1座（20000立方米）</t>
  </si>
  <si>
    <t>改善加哈乌拉斯台乡胡吉尔台村、阔克阿尕什村2216人的农村供水条件，提高群众供水满意率</t>
  </si>
  <si>
    <t>NLK00068</t>
  </si>
  <si>
    <t>尼勒克县乌拉斯镇巴音沟村农村供水巩固提升工程</t>
  </si>
  <si>
    <t>乌拉斯镇巴音沟村</t>
  </si>
  <si>
    <t>新建水厂1座，输配水管网8.6km，闸阀井26座，水表450块。</t>
  </si>
  <si>
    <t>输配水管网8.6km</t>
  </si>
  <si>
    <t>改善乌拉斯台镇1535人的农村供水条件，提高群众供水满意率</t>
  </si>
  <si>
    <t>NLK00069</t>
  </si>
  <si>
    <t>新疆建设兵团第四师79团五连农村供水巩固提升工程</t>
  </si>
  <si>
    <t>胡吉尔台乡</t>
  </si>
  <si>
    <t>新建蓄水池1座（20000立方米），输配水管网10.6km，闸阀井26座，水表890块。</t>
  </si>
  <si>
    <t>蓄水池1座（20000立方米</t>
  </si>
  <si>
    <t>改善乌79团5连978人的农村供水条件，提高群众供水满意率</t>
  </si>
  <si>
    <t>NLK00070</t>
  </si>
  <si>
    <t>尼勒克县喀拉托别乡赛马场建设项目</t>
  </si>
  <si>
    <t>新建300亩现代化赛马场一座，包含接待中心一栋，1000平米马厩一栋，赛马跑道1.5公里及围栏，场地围栏2.3公里，看台一座，停车场及其相关配套设施。</t>
  </si>
  <si>
    <t>1000平米马厩一栋</t>
  </si>
  <si>
    <t>增加村集体收入，带动当地就业，促进工商产业发展，带动我县旅游业发展</t>
  </si>
  <si>
    <t>填表说明：
1．项目编号：编号由各地自行确定编制规则，为方便分类、识别、汇总，建议按照行政全称首字母缩写依次编号。如阿合奇县入库项目编号为AHQ00001。
2．项目名称：项目名称应体现主要建设内容，与项目建议书（立项或实施方案）名称保持一致。如XX县XX乡XX村自来水管网改造项目或XX乡XX村特色家禽养殖项目。
3．项目类别、项目子类型：按照《县级巩固拓展脱贫攻坚成果和乡村振兴项目库参考范围》填列。
4．建设性质：分为新建、扩建两种。新建是指该项目从未建设过；扩建是指该项目已完工，因需要再次在原项目的基础上增加新建设内容；原则上纳入县级项目库的项目应在当年度实施完毕.
5．实施地点：项目实施地点要具体到行政村名称。
6．建设单位、规模：填列项目具体主要建设内容中主体建设规模及数量，如XX乡XX村自来水项目，建设单位为公里，建设规模16。XX乡XX村特色家禽养殖项目，建设单位头，建设规模1000。
7．资金来源及规模：是指项目投入总规模，资金拼盘式项目按照衔接资金、其他涉农整合资金、地方债券资金、其他资金分类填列。
8．绩效目标：严格按照《财政专项扶贫资金绩效管理操作指南》，填列三星核心绩效指标。
9．入库时间：项目经县级领导小组审批通过的时间。
10．审批文号：是指县级领导小组通过项目审批文号。</t>
  </si>
  <si>
    <t>项目名称和建设内容</t>
  </si>
  <si>
    <t>项目地点名称是否完整</t>
  </si>
  <si>
    <t>项目资金规模拟定依据</t>
  </si>
  <si>
    <t>以往类似项目资金使用</t>
  </si>
  <si>
    <t>项目立项依据/原因</t>
  </si>
  <si>
    <t>确定项目新建/修复/改造</t>
  </si>
  <si>
    <t>项目绩效目标订立依据，预计完成程度，</t>
  </si>
  <si>
    <t>项目建设内容规格细化</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</si>
</sst>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_ "/>
    <numFmt numFmtId="178" formatCode="0.00_ "/>
  </numFmts>
  <fonts count="92">
    <font>
      <sz val="11"/>
      <color theme="1"/>
      <name val="宋体"/>
      <charset val="134"/>
      <scheme val="minor"/>
    </font>
    <font>
      <sz val="11"/>
      <name val="Times New Roman"/>
      <charset val="134"/>
    </font>
    <font>
      <b/>
      <sz val="10"/>
      <name val="宋体"/>
      <charset val="134"/>
    </font>
    <font>
      <sz val="10"/>
      <name val="宋体"/>
      <charset val="134"/>
    </font>
    <font>
      <sz val="10"/>
      <name val="方正仿宋简体"/>
      <charset val="134"/>
    </font>
    <font>
      <sz val="10"/>
      <color theme="1" tint="0.05"/>
      <name val="方正仿宋简体"/>
      <charset val="134"/>
    </font>
    <font>
      <sz val="10"/>
      <color theme="1"/>
      <name val="方正仿宋简体"/>
      <charset val="134"/>
    </font>
    <font>
      <sz val="11"/>
      <color theme="1"/>
      <name val="Times New Roman"/>
      <charset val="134"/>
    </font>
    <font>
      <sz val="10"/>
      <color theme="1"/>
      <name val="方正楷体简体"/>
      <charset val="134"/>
    </font>
    <font>
      <sz val="10"/>
      <color theme="1"/>
      <name val="宋体"/>
      <charset val="134"/>
      <scheme val="minor"/>
    </font>
    <font>
      <sz val="11"/>
      <name val="宋体"/>
      <charset val="134"/>
    </font>
    <font>
      <b/>
      <sz val="20"/>
      <name val="宋体"/>
      <charset val="134"/>
    </font>
    <font>
      <sz val="10"/>
      <color theme="1"/>
      <name val="宋体"/>
      <charset val="134"/>
    </font>
    <font>
      <sz val="10"/>
      <color indexed="8"/>
      <name val="宋体"/>
      <charset val="134"/>
    </font>
    <font>
      <sz val="10"/>
      <color rgb="FF000000"/>
      <name val="宋体"/>
      <charset val="134"/>
    </font>
    <font>
      <b/>
      <sz val="10"/>
      <color theme="1" tint="0.05"/>
      <name val="方正仿宋简体"/>
      <charset val="134"/>
    </font>
    <font>
      <sz val="10"/>
      <color rgb="FF000000"/>
      <name val="方正仿宋简体"/>
      <charset val="134"/>
    </font>
    <font>
      <sz val="10"/>
      <color theme="1" tint="0.0499893185216834"/>
      <name val="方正仿宋简体"/>
      <charset val="134"/>
    </font>
    <font>
      <sz val="10"/>
      <name val="仿宋_GB2312"/>
      <charset val="134"/>
    </font>
    <font>
      <sz val="10"/>
      <color theme="1"/>
      <name val="仿宋_GB2312"/>
      <charset val="134"/>
    </font>
    <font>
      <sz val="10"/>
      <color rgb="FF000000"/>
      <name val="仿宋_GB2312"/>
      <charset val="134"/>
    </font>
    <font>
      <sz val="10"/>
      <name val="宋体"/>
      <charset val="134"/>
      <scheme val="minor"/>
    </font>
    <font>
      <b/>
      <sz val="11"/>
      <color theme="1"/>
      <name val="宋体"/>
      <charset val="134"/>
      <scheme val="minor"/>
    </font>
    <font>
      <sz val="11"/>
      <color theme="1"/>
      <name val="宋体"/>
      <charset val="134"/>
    </font>
    <font>
      <sz val="9"/>
      <name val="Times New Roman"/>
      <charset val="134"/>
    </font>
    <font>
      <sz val="9"/>
      <name val="楷体"/>
      <charset val="134"/>
    </font>
    <font>
      <sz val="9"/>
      <name val="方正楷体简体"/>
      <charset val="134"/>
    </font>
    <font>
      <b/>
      <sz val="12"/>
      <color theme="1"/>
      <name val="楷体"/>
      <charset val="134"/>
    </font>
    <font>
      <b/>
      <sz val="8"/>
      <color theme="1"/>
      <name val="楷体"/>
      <charset val="134"/>
    </font>
    <font>
      <b/>
      <sz val="8"/>
      <color theme="1"/>
      <name val="楷体"/>
      <charset val="204"/>
    </font>
    <font>
      <sz val="8"/>
      <name val="楷体"/>
      <charset val="134"/>
    </font>
    <font>
      <sz val="8"/>
      <name val="方正楷体简体"/>
      <charset val="134"/>
    </font>
    <font>
      <sz val="9"/>
      <color theme="1"/>
      <name val="方正楷体简体"/>
      <charset val="134"/>
    </font>
    <font>
      <sz val="9"/>
      <name val="楷体"/>
      <charset val="204"/>
    </font>
    <font>
      <sz val="8"/>
      <color theme="1"/>
      <name val="楷体"/>
      <charset val="134"/>
    </font>
    <font>
      <sz val="9"/>
      <color indexed="8"/>
      <name val="楷体"/>
      <charset val="134"/>
    </font>
    <font>
      <sz val="6"/>
      <name val="楷体"/>
      <charset val="134"/>
    </font>
    <font>
      <b/>
      <sz val="11"/>
      <color theme="1"/>
      <name val="Times New Roman"/>
      <charset val="134"/>
    </font>
    <font>
      <sz val="9"/>
      <name val="宋体"/>
      <charset val="134"/>
    </font>
    <font>
      <sz val="8"/>
      <name val="Times New Roman"/>
      <charset val="134"/>
    </font>
    <font>
      <sz val="9"/>
      <color rgb="FF000000"/>
      <name val="楷体"/>
      <charset val="134"/>
    </font>
    <font>
      <sz val="8"/>
      <color rgb="FF000000"/>
      <name val="楷体"/>
      <charset val="134"/>
    </font>
    <font>
      <b/>
      <sz val="10"/>
      <name val="宋体"/>
      <charset val="134"/>
      <scheme val="minor"/>
    </font>
    <font>
      <sz val="9"/>
      <name val="Tahoma"/>
      <charset val="134"/>
    </font>
    <font>
      <sz val="11"/>
      <name val="宋体"/>
      <charset val="134"/>
      <scheme val="minor"/>
    </font>
    <font>
      <sz val="11"/>
      <name val="宋体"/>
      <charset val="134"/>
      <scheme val="major"/>
    </font>
    <font>
      <sz val="10"/>
      <name val="Times New Roman"/>
      <charset val="0"/>
    </font>
    <font>
      <sz val="11"/>
      <color theme="1"/>
      <name val="宋体"/>
      <charset val="134"/>
      <scheme val="major"/>
    </font>
    <font>
      <sz val="9"/>
      <name val="宋体"/>
      <charset val="134"/>
      <scheme val="minor"/>
    </font>
    <font>
      <sz val="12"/>
      <name val="宋体"/>
      <charset val="134"/>
      <scheme val="major"/>
    </font>
    <font>
      <sz val="10"/>
      <name val="方正黑体简体"/>
      <charset val="134"/>
    </font>
    <font>
      <sz val="8"/>
      <color theme="1"/>
      <name val="仿宋_GB2312"/>
      <charset val="134"/>
    </font>
    <font>
      <sz val="8"/>
      <name val="仿宋_GB2312"/>
      <charset val="134"/>
    </font>
    <font>
      <b/>
      <sz val="11"/>
      <name val="宋体"/>
      <charset val="134"/>
      <scheme val="minor"/>
    </font>
    <font>
      <sz val="8"/>
      <color indexed="8"/>
      <name val="仿宋_GB2312"/>
      <charset val="134"/>
    </font>
    <font>
      <sz val="9"/>
      <color theme="1"/>
      <name val="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宋体"/>
      <charset val="134"/>
    </font>
    <font>
      <sz val="11"/>
      <color rgb="FF000000"/>
      <name val="宋体"/>
      <charset val="134"/>
    </font>
    <font>
      <sz val="10"/>
      <color theme="1" tint="0.05"/>
      <name val="宋体"/>
      <charset val="134"/>
    </font>
    <font>
      <sz val="10"/>
      <name val="Times New Roman"/>
      <charset val="134"/>
    </font>
    <font>
      <sz val="9"/>
      <name val="楷体"/>
      <charset val="0"/>
    </font>
    <font>
      <b/>
      <sz val="9"/>
      <name val="楷体"/>
      <charset val="134"/>
    </font>
    <font>
      <sz val="12"/>
      <color indexed="8"/>
      <name val="Times New Roman"/>
      <charset val="0"/>
    </font>
    <font>
      <sz val="12"/>
      <color rgb="FF000000"/>
      <name val="宋体"/>
      <charset val="134"/>
    </font>
    <font>
      <sz val="12"/>
      <color rgb="FF000000"/>
      <name val="Times New Roman"/>
      <charset val="134"/>
    </font>
    <font>
      <sz val="11"/>
      <color rgb="FF000000"/>
      <name val="Times New Roman"/>
      <charset val="134"/>
    </font>
    <font>
      <sz val="12"/>
      <name val="Times New Roman"/>
      <charset val="0"/>
    </font>
    <font>
      <b/>
      <sz val="22"/>
      <name val="宋体"/>
      <charset val="134"/>
    </font>
    <font>
      <sz val="9"/>
      <name val="宋体"/>
      <charset val="134"/>
    </font>
    <font>
      <b/>
      <sz val="9"/>
      <name val="宋体"/>
      <charset val="134"/>
    </font>
    <font>
      <sz val="2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indexed="8"/>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56" fillId="4" borderId="0" applyNumberFormat="0" applyBorder="0" applyAlignment="0" applyProtection="0">
      <alignment vertical="center"/>
    </xf>
    <xf numFmtId="0" fontId="57"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6" fillId="6" borderId="0" applyNumberFormat="0" applyBorder="0" applyAlignment="0" applyProtection="0">
      <alignment vertical="center"/>
    </xf>
    <xf numFmtId="0" fontId="58" fillId="7" borderId="0" applyNumberFormat="0" applyBorder="0" applyAlignment="0" applyProtection="0">
      <alignment vertical="center"/>
    </xf>
    <xf numFmtId="43" fontId="0" fillId="0" borderId="0" applyFont="0" applyFill="0" applyBorder="0" applyAlignment="0" applyProtection="0">
      <alignment vertical="center"/>
    </xf>
    <xf numFmtId="0" fontId="59" fillId="8" borderId="0" applyNumberFormat="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0" fillId="9" borderId="16" applyNumberFormat="0" applyFont="0" applyAlignment="0" applyProtection="0">
      <alignment vertical="center"/>
    </xf>
    <xf numFmtId="0" fontId="59" fillId="10"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7" applyNumberFormat="0" applyFill="0" applyAlignment="0" applyProtection="0">
      <alignment vertical="center"/>
    </xf>
    <xf numFmtId="0" fontId="67" fillId="0" borderId="17" applyNumberFormat="0" applyFill="0" applyAlignment="0" applyProtection="0">
      <alignment vertical="center"/>
    </xf>
    <xf numFmtId="0" fontId="59" fillId="11" borderId="0" applyNumberFormat="0" applyBorder="0" applyAlignment="0" applyProtection="0">
      <alignment vertical="center"/>
    </xf>
    <xf numFmtId="0" fontId="62" fillId="0" borderId="18" applyNumberFormat="0" applyFill="0" applyAlignment="0" applyProtection="0">
      <alignment vertical="center"/>
    </xf>
    <xf numFmtId="0" fontId="59" fillId="12" borderId="0" applyNumberFormat="0" applyBorder="0" applyAlignment="0" applyProtection="0">
      <alignment vertical="center"/>
    </xf>
    <xf numFmtId="0" fontId="68" fillId="13" borderId="19" applyNumberFormat="0" applyAlignment="0" applyProtection="0">
      <alignment vertical="center"/>
    </xf>
    <xf numFmtId="0" fontId="69" fillId="0" borderId="0">
      <alignment vertical="top"/>
    </xf>
    <xf numFmtId="0" fontId="70" fillId="13" borderId="15" applyNumberFormat="0" applyAlignment="0" applyProtection="0">
      <alignment vertical="center"/>
    </xf>
    <xf numFmtId="0" fontId="71" fillId="14" borderId="20" applyNumberFormat="0" applyAlignment="0" applyProtection="0">
      <alignment vertical="center"/>
    </xf>
    <xf numFmtId="0" fontId="56" fillId="15" borderId="0" applyNumberFormat="0" applyBorder="0" applyAlignment="0" applyProtection="0">
      <alignment vertical="center"/>
    </xf>
    <xf numFmtId="0" fontId="59" fillId="16" borderId="0" applyNumberFormat="0" applyBorder="0" applyAlignment="0" applyProtection="0">
      <alignment vertical="center"/>
    </xf>
    <xf numFmtId="0" fontId="72" fillId="0" borderId="21" applyNumberFormat="0" applyFill="0" applyAlignment="0" applyProtection="0">
      <alignment vertical="center"/>
    </xf>
    <xf numFmtId="0" fontId="73" fillId="0" borderId="22" applyNumberFormat="0" applyFill="0" applyAlignment="0" applyProtection="0">
      <alignment vertical="center"/>
    </xf>
    <xf numFmtId="0" fontId="74" fillId="17" borderId="0" applyNumberFormat="0" applyBorder="0" applyAlignment="0" applyProtection="0">
      <alignment vertical="center"/>
    </xf>
    <xf numFmtId="0" fontId="75" fillId="18" borderId="0" applyNumberFormat="0" applyBorder="0" applyAlignment="0" applyProtection="0">
      <alignment vertical="center"/>
    </xf>
    <xf numFmtId="0" fontId="56" fillId="19" borderId="0" applyNumberFormat="0" applyBorder="0" applyAlignment="0" applyProtection="0">
      <alignment vertical="center"/>
    </xf>
    <xf numFmtId="0" fontId="59"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0" fillId="0" borderId="0"/>
    <xf numFmtId="0" fontId="76" fillId="0" borderId="0"/>
    <xf numFmtId="0" fontId="56"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77" fillId="0" borderId="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9" fillId="29" borderId="0" applyNumberFormat="0" applyBorder="0" applyAlignment="0" applyProtection="0">
      <alignment vertical="center"/>
    </xf>
    <xf numFmtId="0" fontId="78" fillId="0" borderId="0">
      <protection locked="0"/>
    </xf>
    <xf numFmtId="0" fontId="56"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9" fillId="0" borderId="0">
      <alignment vertical="center"/>
    </xf>
    <xf numFmtId="0" fontId="56" fillId="33" borderId="0" applyNumberFormat="0" applyBorder="0" applyAlignment="0" applyProtection="0">
      <alignment vertical="center"/>
    </xf>
    <xf numFmtId="0" fontId="59" fillId="34" borderId="0" applyNumberFormat="0" applyBorder="0" applyAlignment="0" applyProtection="0">
      <alignment vertical="center"/>
    </xf>
    <xf numFmtId="0" fontId="0" fillId="0" borderId="0"/>
    <xf numFmtId="0" fontId="0" fillId="0" borderId="0">
      <alignment vertical="center"/>
    </xf>
    <xf numFmtId="0" fontId="69" fillId="0" borderId="0"/>
    <xf numFmtId="0" fontId="69" fillId="0" borderId="0" applyProtection="0">
      <alignment vertical="center"/>
    </xf>
  </cellStyleXfs>
  <cellXfs count="31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0" fillId="3" borderId="0" xfId="0" applyFill="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vertical="center"/>
    </xf>
    <xf numFmtId="0" fontId="4" fillId="0" borderId="0" xfId="0" applyFont="1" applyFill="1" applyAlignment="1">
      <alignment horizontal="center" vertical="center"/>
    </xf>
    <xf numFmtId="0" fontId="3" fillId="3" borderId="0" xfId="0" applyFont="1" applyFill="1" applyAlignment="1">
      <alignment horizontal="center" vertical="center" wrapText="1"/>
    </xf>
    <xf numFmtId="0" fontId="7" fillId="3" borderId="0" xfId="0" applyFont="1" applyFill="1">
      <alignment vertical="center"/>
    </xf>
    <xf numFmtId="0" fontId="7" fillId="2" borderId="0" xfId="0" applyFont="1" applyFill="1">
      <alignment vertical="center"/>
    </xf>
    <xf numFmtId="0" fontId="7" fillId="0" borderId="0" xfId="0" applyFont="1" applyFill="1">
      <alignment vertical="center"/>
    </xf>
    <xf numFmtId="0" fontId="1" fillId="3" borderId="0" xfId="0" applyFont="1" applyFill="1">
      <alignment vertical="center"/>
    </xf>
    <xf numFmtId="0" fontId="8" fillId="2" borderId="0" xfId="0" applyFont="1" applyFill="1">
      <alignment vertical="center"/>
    </xf>
    <xf numFmtId="0" fontId="3" fillId="3" borderId="0" xfId="0" applyFont="1" applyFill="1" applyBorder="1" applyAlignment="1">
      <alignment horizontal="center" vertical="center" wrapText="1"/>
    </xf>
    <xf numFmtId="0" fontId="0" fillId="3" borderId="0" xfId="0" applyFill="1" applyAlignment="1"/>
    <xf numFmtId="0" fontId="0" fillId="0" borderId="0" xfId="0" applyFill="1" applyAlignment="1"/>
    <xf numFmtId="0" fontId="0" fillId="0" borderId="0" xfId="0" applyFont="1" applyFill="1" applyAlignment="1">
      <alignment horizontal="center" vertical="center"/>
    </xf>
    <xf numFmtId="0" fontId="9" fillId="3" borderId="0" xfId="0" applyFont="1" applyFill="1" applyAlignment="1">
      <alignment horizontal="center" vertical="center"/>
    </xf>
    <xf numFmtId="0" fontId="0" fillId="3" borderId="0" xfId="0" applyFill="1" applyAlignment="1">
      <alignment horizontal="center" vertical="center"/>
    </xf>
    <xf numFmtId="0" fontId="0" fillId="0" borderId="0" xfId="0"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2" borderId="0" xfId="0" applyFill="1" applyAlignment="1">
      <alignment wrapText="1"/>
    </xf>
    <xf numFmtId="0" fontId="10" fillId="2" borderId="0" xfId="0" applyFont="1" applyFill="1" applyAlignment="1">
      <alignment horizontal="left" vertical="center" wrapText="1"/>
    </xf>
    <xf numFmtId="0" fontId="10" fillId="2" borderId="0" xfId="0" applyFont="1" applyFill="1" applyAlignment="1">
      <alignment horizontal="center" vertical="center" wrapText="1"/>
    </xf>
    <xf numFmtId="176" fontId="1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4"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44"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177" fontId="12"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3" fillId="3" borderId="1" xfId="44" applyFont="1" applyFill="1" applyBorder="1" applyAlignment="1">
      <alignment horizontal="center" vertical="center" wrapText="1"/>
    </xf>
    <xf numFmtId="0" fontId="3" fillId="0" borderId="2" xfId="44"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4" xfId="44"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177" fontId="12" fillId="0" borderId="2" xfId="0" applyNumberFormat="1" applyFont="1" applyFill="1" applyBorder="1" applyAlignment="1">
      <alignment horizontal="center" vertical="center"/>
    </xf>
    <xf numFmtId="0" fontId="1" fillId="2" borderId="0" xfId="0" applyFont="1" applyFill="1" applyAlignment="1">
      <alignment vertical="center" wrapText="1"/>
    </xf>
    <xf numFmtId="0" fontId="1" fillId="2"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31" fontId="3" fillId="0" borderId="1" xfId="44"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1" fontId="3" fillId="3" borderId="1" xfId="44" applyNumberFormat="1"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12" fillId="0" borderId="1" xfId="44"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177" fontId="12" fillId="3" borderId="1"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12" fillId="3" borderId="1" xfId="44" applyFont="1" applyFill="1" applyBorder="1" applyAlignment="1">
      <alignment horizontal="center" vertical="center" wrapText="1"/>
    </xf>
    <xf numFmtId="0" fontId="3" fillId="0" borderId="1" xfId="52"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177" fontId="3" fillId="0" borderId="2" xfId="0" applyNumberFormat="1" applyFont="1" applyFill="1" applyBorder="1" applyAlignment="1">
      <alignment horizontal="center" vertical="center"/>
    </xf>
    <xf numFmtId="177" fontId="12" fillId="0" borderId="4" xfId="0" applyNumberFormat="1" applyFont="1" applyFill="1" applyBorder="1" applyAlignment="1">
      <alignment horizontal="center" vertical="center"/>
    </xf>
    <xf numFmtId="177" fontId="12" fillId="3" borderId="1" xfId="0" applyNumberFormat="1"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2" xfId="44" applyFont="1" applyFill="1" applyBorder="1" applyAlignment="1">
      <alignment horizontal="center" vertical="center" wrapText="1"/>
    </xf>
    <xf numFmtId="177" fontId="3" fillId="3" borderId="2" xfId="0" applyNumberFormat="1" applyFont="1" applyFill="1" applyBorder="1" applyAlignment="1">
      <alignment horizontal="center" vertical="center" wrapText="1"/>
    </xf>
    <xf numFmtId="0" fontId="12" fillId="3" borderId="2" xfId="0" applyNumberFormat="1" applyFont="1" applyFill="1" applyBorder="1" applyAlignment="1">
      <alignment horizontal="center" vertical="center" wrapText="1"/>
    </xf>
    <xf numFmtId="0" fontId="15" fillId="2" borderId="5" xfId="0" applyFont="1" applyFill="1" applyBorder="1" applyAlignment="1">
      <alignment horizontal="center" vertical="center"/>
    </xf>
    <xf numFmtId="177" fontId="4" fillId="2" borderId="1" xfId="0" applyNumberFormat="1" applyFont="1" applyFill="1" applyBorder="1" applyAlignment="1">
      <alignment horizontal="center" vertical="center" wrapText="1"/>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178" fontId="3" fillId="0" borderId="2" xfId="0" applyNumberFormat="1" applyFont="1" applyFill="1" applyBorder="1" applyAlignment="1">
      <alignment horizontal="center" vertical="center" wrapText="1"/>
    </xf>
    <xf numFmtId="178" fontId="12" fillId="0" borderId="4" xfId="0" applyNumberFormat="1" applyFont="1" applyFill="1" applyBorder="1" applyAlignment="1">
      <alignment horizontal="center" vertical="center" wrapText="1"/>
    </xf>
    <xf numFmtId="0" fontId="3" fillId="3" borderId="1" xfId="44"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2" fillId="3" borderId="1" xfId="0" applyFont="1" applyFill="1" applyBorder="1" applyAlignment="1">
      <alignment horizontal="center" vertical="center"/>
    </xf>
    <xf numFmtId="0" fontId="7" fillId="3" borderId="1" xfId="0" applyFont="1" applyFill="1" applyBorder="1">
      <alignment vertical="center"/>
    </xf>
    <xf numFmtId="0" fontId="23" fillId="3" borderId="1" xfId="0" applyFont="1" applyFill="1" applyBorder="1">
      <alignment vertical="center"/>
    </xf>
    <xf numFmtId="0" fontId="24"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7" fillId="2" borderId="1" xfId="0" applyFont="1" applyFill="1" applyBorder="1">
      <alignment vertical="center"/>
    </xf>
    <xf numFmtId="0" fontId="24" fillId="2" borderId="4"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2" borderId="1" xfId="0" applyNumberFormat="1" applyFont="1" applyFill="1" applyBorder="1" applyAlignment="1" applyProtection="1">
      <alignment horizontal="center" vertical="center" wrapText="1"/>
    </xf>
    <xf numFmtId="0" fontId="18" fillId="3"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1" fillId="3" borderId="2"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25" fillId="3" borderId="1" xfId="0" applyNumberFormat="1" applyFont="1" applyFill="1" applyBorder="1" applyAlignment="1" applyProtection="1">
      <alignment horizontal="center" vertical="center" wrapText="1"/>
    </xf>
    <xf numFmtId="0" fontId="25" fillId="0" borderId="4" xfId="0" applyFont="1" applyFill="1" applyBorder="1" applyAlignment="1">
      <alignment horizontal="center" vertical="center"/>
    </xf>
    <xf numFmtId="0" fontId="25" fillId="2" borderId="4" xfId="0"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xf>
    <xf numFmtId="0" fontId="25" fillId="2" borderId="1" xfId="0" applyNumberFormat="1" applyFont="1" applyFill="1" applyBorder="1" applyAlignment="1" applyProtection="1">
      <alignment horizontal="center" vertical="center" wrapText="1"/>
    </xf>
    <xf numFmtId="0" fontId="24" fillId="3" borderId="1" xfId="0"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Border="1" applyAlignment="1">
      <alignment horizontal="center" vertical="center"/>
    </xf>
    <xf numFmtId="0" fontId="4" fillId="0" borderId="1" xfId="0" applyFont="1" applyFill="1" applyBorder="1" applyAlignment="1">
      <alignment horizontal="center" vertical="center"/>
    </xf>
    <xf numFmtId="31" fontId="3" fillId="3"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31" fontId="3" fillId="2" borderId="2" xfId="0" applyNumberFormat="1"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49"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49" fontId="25" fillId="3"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0" fontId="25"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lignment horizontal="center" vertical="center" wrapText="1"/>
    </xf>
    <xf numFmtId="0" fontId="33" fillId="3" borderId="1" xfId="0" applyNumberFormat="1" applyFont="1" applyFill="1" applyBorder="1" applyAlignment="1">
      <alignment horizontal="center" vertical="center" wrapText="1"/>
    </xf>
    <xf numFmtId="0" fontId="25" fillId="2" borderId="5"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0" fillId="3" borderId="1" xfId="0" applyNumberFormat="1" applyFont="1" applyFill="1" applyBorder="1" applyAlignment="1" applyProtection="1">
      <alignment horizontal="left" vertical="center" wrapText="1"/>
    </xf>
    <xf numFmtId="0" fontId="30" fillId="3" borderId="1" xfId="0" applyFont="1" applyFill="1" applyBorder="1" applyAlignment="1">
      <alignment vertical="center" wrapText="1"/>
    </xf>
    <xf numFmtId="0" fontId="30" fillId="2" borderId="1" xfId="0" applyNumberFormat="1" applyFont="1" applyFill="1" applyBorder="1" applyAlignment="1" applyProtection="1">
      <alignment horizontal="center" vertical="center" wrapText="1"/>
    </xf>
    <xf numFmtId="0" fontId="30" fillId="0" borderId="1" xfId="0" applyFont="1" applyBorder="1" applyAlignment="1">
      <alignment horizontal="center" vertical="center" wrapText="1"/>
    </xf>
    <xf numFmtId="0" fontId="30" fillId="0" borderId="1" xfId="0" applyNumberFormat="1" applyFont="1" applyFill="1" applyBorder="1" applyAlignment="1" applyProtection="1">
      <alignment horizontal="center" vertical="center" wrapText="1"/>
    </xf>
    <xf numFmtId="0" fontId="30" fillId="3" borderId="1" xfId="0" applyFont="1" applyFill="1" applyBorder="1" applyAlignment="1">
      <alignment horizontal="left" vertical="center" wrapText="1"/>
    </xf>
    <xf numFmtId="0" fontId="25" fillId="2" borderId="1" xfId="0" applyFont="1" applyFill="1" applyBorder="1">
      <alignment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3" borderId="1" xfId="55" applyFont="1" applyFill="1" applyBorder="1" applyAlignment="1">
      <alignment horizontal="center" vertical="center" wrapText="1"/>
    </xf>
    <xf numFmtId="0" fontId="21" fillId="3" borderId="1" xfId="55" applyFont="1" applyFill="1" applyBorder="1" applyAlignment="1">
      <alignment horizontal="center" vertical="center" wrapText="1"/>
    </xf>
    <xf numFmtId="0" fontId="12" fillId="3"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3" fillId="3" borderId="1" xfId="56" applyFont="1" applyFill="1" applyBorder="1" applyAlignment="1">
      <alignment horizontal="center" vertical="center" wrapText="1"/>
    </xf>
    <xf numFmtId="0" fontId="13" fillId="3" borderId="2" xfId="57" applyFont="1" applyFill="1" applyBorder="1" applyAlignment="1">
      <alignment horizontal="center" vertical="center" wrapText="1"/>
    </xf>
    <xf numFmtId="0" fontId="13" fillId="0" borderId="2" xfId="57"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3" borderId="1" xfId="39" applyFont="1" applyFill="1" applyBorder="1" applyAlignment="1">
      <alignment horizontal="center" vertical="center" wrapText="1"/>
    </xf>
    <xf numFmtId="0" fontId="3" fillId="3" borderId="2" xfId="55" applyFont="1" applyFill="1" applyBorder="1" applyAlignment="1">
      <alignment horizontal="center" vertical="center" wrapText="1"/>
    </xf>
    <xf numFmtId="0" fontId="3" fillId="0" borderId="2" xfId="55" applyFont="1" applyFill="1" applyBorder="1" applyAlignment="1">
      <alignment horizontal="center" vertical="center" wrapText="1"/>
    </xf>
    <xf numFmtId="0" fontId="37"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38" fillId="3" borderId="1" xfId="0" applyFont="1" applyFill="1" applyBorder="1" applyAlignment="1">
      <alignment horizontal="center" vertical="center" wrapText="1"/>
    </xf>
    <xf numFmtId="0" fontId="30" fillId="3" borderId="1" xfId="0" applyNumberFormat="1" applyFont="1" applyFill="1" applyBorder="1" applyAlignment="1" applyProtection="1">
      <alignment horizontal="center" vertical="center" wrapText="1"/>
    </xf>
    <xf numFmtId="0" fontId="3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2"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3" fillId="0" borderId="1" xfId="55" applyFont="1" applyFill="1" applyBorder="1" applyAlignment="1">
      <alignment horizontal="left" vertical="center" wrapText="1"/>
    </xf>
    <xf numFmtId="0" fontId="3" fillId="3" borderId="1" xfId="55" applyFont="1" applyFill="1" applyBorder="1" applyAlignment="1">
      <alignment horizontal="left" vertical="center" wrapText="1"/>
    </xf>
    <xf numFmtId="9" fontId="3" fillId="0" borderId="1" xfId="55" applyNumberFormat="1"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3" borderId="1" xfId="0" applyNumberFormat="1" applyFont="1" applyFill="1" applyBorder="1" applyAlignment="1" applyProtection="1">
      <alignment horizontal="justify" vertical="center" wrapText="1"/>
    </xf>
    <xf numFmtId="0" fontId="30" fillId="2" borderId="1" xfId="0" applyNumberFormat="1" applyFont="1" applyFill="1" applyBorder="1" applyAlignment="1" applyProtection="1">
      <alignment horizontal="justify" vertical="center" wrapText="1"/>
    </xf>
    <xf numFmtId="0" fontId="39" fillId="2" borderId="1" xfId="0" applyFont="1" applyFill="1" applyBorder="1" applyAlignment="1">
      <alignment horizontal="center" vertical="center"/>
    </xf>
    <xf numFmtId="0" fontId="40" fillId="3" borderId="1"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39" fillId="2" borderId="1" xfId="0" applyFont="1" applyFill="1" applyBorder="1" applyAlignment="1">
      <alignment horizontal="center" vertical="center" wrapText="1"/>
    </xf>
    <xf numFmtId="177" fontId="2" fillId="3"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3" fillId="0" borderId="1" xfId="0" applyFont="1" applyFill="1" applyBorder="1" applyAlignment="1">
      <alignment vertical="center" wrapText="1"/>
    </xf>
    <xf numFmtId="177" fontId="42" fillId="3" borderId="1" xfId="0" applyNumberFormat="1" applyFont="1" applyFill="1" applyBorder="1" applyAlignment="1">
      <alignment horizontal="center" vertical="center" wrapText="1"/>
    </xf>
    <xf numFmtId="0" fontId="0" fillId="3" borderId="1" xfId="0" applyFill="1" applyBorder="1" applyAlignment="1"/>
    <xf numFmtId="177" fontId="42" fillId="0" borderId="1" xfId="0" applyNumberFormat="1" applyFont="1" applyFill="1" applyBorder="1" applyAlignment="1">
      <alignment horizontal="center" vertical="center" wrapText="1"/>
    </xf>
    <xf numFmtId="0" fontId="0" fillId="0" borderId="1" xfId="0" applyFill="1" applyBorder="1" applyAlignment="1"/>
    <xf numFmtId="0" fontId="0" fillId="3" borderId="1" xfId="0" applyFont="1" applyFill="1" applyBorder="1" applyAlignment="1">
      <alignment horizontal="center" vertical="center"/>
    </xf>
    <xf numFmtId="0" fontId="0" fillId="3" borderId="1"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0" fillId="3" borderId="1" xfId="0" applyFont="1" applyFill="1" applyBorder="1" applyAlignment="1">
      <alignment vertical="center" wrapText="1"/>
    </xf>
    <xf numFmtId="0" fontId="45" fillId="3" borderId="1" xfId="0" applyFont="1" applyFill="1" applyBorder="1" applyAlignment="1">
      <alignment horizontal="center" vertical="center" wrapText="1"/>
    </xf>
    <xf numFmtId="0" fontId="46" fillId="3" borderId="1" xfId="0" applyFont="1" applyFill="1" applyBorder="1" applyAlignment="1">
      <alignment horizontal="center" vertical="center"/>
    </xf>
    <xf numFmtId="0" fontId="47" fillId="3" borderId="1" xfId="0" applyFont="1" applyFill="1" applyBorder="1" applyAlignment="1">
      <alignment horizontal="center" vertical="center" wrapText="1"/>
    </xf>
    <xf numFmtId="0" fontId="38" fillId="3" borderId="1" xfId="0" applyFont="1" applyFill="1" applyBorder="1" applyAlignment="1">
      <alignment horizontal="left" vertical="center" wrapText="1"/>
    </xf>
    <xf numFmtId="0" fontId="38" fillId="3" borderId="1" xfId="0" applyNumberFormat="1" applyFont="1" applyFill="1" applyBorder="1" applyAlignment="1">
      <alignment horizontal="center" vertical="center" wrapText="1"/>
    </xf>
    <xf numFmtId="0" fontId="48" fillId="3" borderId="1"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44" fillId="3"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9" fillId="0" borderId="1" xfId="0" applyFont="1" applyFill="1" applyBorder="1" applyAlignment="1">
      <alignment horizontal="center" vertical="center" wrapText="1"/>
    </xf>
    <xf numFmtId="0" fontId="0" fillId="3" borderId="1" xfId="0" applyFont="1" applyFill="1" applyBorder="1" applyAlignment="1">
      <alignment vertical="center"/>
    </xf>
    <xf numFmtId="0" fontId="49" fillId="3" borderId="1" xfId="0" applyFont="1" applyFill="1" applyBorder="1" applyAlignment="1">
      <alignment horizontal="center" vertical="center" wrapText="1"/>
    </xf>
    <xf numFmtId="49" fontId="50" fillId="3" borderId="1" xfId="0" applyNumberFormat="1" applyFont="1" applyFill="1" applyBorder="1" applyAlignment="1">
      <alignment horizontal="justify" vertical="center" wrapText="1"/>
    </xf>
    <xf numFmtId="0" fontId="22" fillId="3" borderId="10" xfId="0" applyFont="1" applyFill="1" applyBorder="1" applyAlignment="1">
      <alignment horizontal="center" vertical="center"/>
    </xf>
    <xf numFmtId="0" fontId="22" fillId="3" borderId="11" xfId="0" applyFont="1" applyFill="1" applyBorder="1" applyAlignment="1">
      <alignment horizontal="center" vertical="center"/>
    </xf>
    <xf numFmtId="0" fontId="51" fillId="3" borderId="1" xfId="0" applyFont="1" applyFill="1" applyBorder="1" applyAlignment="1">
      <alignment horizontal="center" vertical="center"/>
    </xf>
    <xf numFmtId="0" fontId="52" fillId="3" borderId="1" xfId="0" applyFont="1" applyFill="1" applyBorder="1" applyAlignment="1">
      <alignment horizontal="center" vertical="center" wrapText="1"/>
    </xf>
    <xf numFmtId="49" fontId="52" fillId="3" borderId="1" xfId="0" applyNumberFormat="1" applyFont="1" applyFill="1" applyBorder="1" applyAlignment="1">
      <alignment horizontal="center" vertical="center" wrapText="1"/>
    </xf>
    <xf numFmtId="0" fontId="51" fillId="0" borderId="1" xfId="0" applyFont="1" applyBorder="1" applyAlignment="1">
      <alignment horizontal="center" vertical="center"/>
    </xf>
    <xf numFmtId="0" fontId="52" fillId="0" borderId="1" xfId="0" applyFont="1" applyFill="1" applyBorder="1" applyAlignment="1">
      <alignment horizontal="center" vertical="center" wrapText="1"/>
    </xf>
    <xf numFmtId="0" fontId="51" fillId="0" borderId="1" xfId="0" applyFont="1" applyFill="1" applyBorder="1" applyAlignment="1">
      <alignment horizontal="center" vertical="center"/>
    </xf>
    <xf numFmtId="0" fontId="22" fillId="3" borderId="5"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0" xfId="0" applyFont="1" applyFill="1" applyAlignment="1">
      <alignment horizontal="center" vertical="center"/>
    </xf>
    <xf numFmtId="0" fontId="52" fillId="3" borderId="1" xfId="0" applyFont="1" applyFill="1" applyBorder="1" applyAlignment="1">
      <alignment horizontal="center" vertical="center"/>
    </xf>
    <xf numFmtId="0" fontId="52" fillId="3"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1" xfId="0" applyNumberFormat="1" applyFont="1" applyFill="1" applyBorder="1" applyAlignment="1">
      <alignment horizontal="center" vertical="center" wrapText="1"/>
    </xf>
    <xf numFmtId="178" fontId="52" fillId="0" borderId="1" xfId="0" applyNumberFormat="1" applyFont="1" applyFill="1" applyBorder="1" applyAlignment="1">
      <alignment horizontal="center" vertical="center" wrapText="1"/>
    </xf>
    <xf numFmtId="0" fontId="42" fillId="3" borderId="1" xfId="0" applyFont="1" applyFill="1" applyBorder="1" applyAlignment="1">
      <alignment horizontal="center" vertical="center" wrapText="1"/>
    </xf>
    <xf numFmtId="0" fontId="22" fillId="3" borderId="1" xfId="0" applyFont="1" applyFill="1" applyBorder="1" applyAlignment="1">
      <alignment vertical="center" wrapText="1"/>
    </xf>
    <xf numFmtId="0" fontId="22" fillId="3" borderId="1" xfId="0" applyFont="1" applyFill="1" applyBorder="1" applyAlignment="1">
      <alignment horizontal="center" vertical="center" wrapText="1"/>
    </xf>
    <xf numFmtId="178" fontId="51" fillId="3" borderId="1" xfId="0" applyNumberFormat="1" applyFont="1" applyFill="1" applyBorder="1" applyAlignment="1">
      <alignment horizontal="center" vertical="center" wrapText="1"/>
    </xf>
    <xf numFmtId="0" fontId="51" fillId="3" borderId="1" xfId="0" applyFont="1" applyFill="1" applyBorder="1" applyAlignment="1">
      <alignment horizontal="center" vertical="center" wrapText="1"/>
    </xf>
    <xf numFmtId="178" fontId="51" fillId="0" borderId="1" xfId="0" applyNumberFormat="1" applyFont="1" applyFill="1" applyBorder="1" applyAlignment="1">
      <alignment horizontal="center" vertical="center" wrapText="1"/>
    </xf>
    <xf numFmtId="0" fontId="54" fillId="0" borderId="1"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5" fillId="2" borderId="0" xfId="0" applyFont="1" applyFill="1" applyAlignment="1">
      <alignment horizontal="left" vertical="center" wrapText="1"/>
    </xf>
    <xf numFmtId="0" fontId="51" fillId="0" borderId="2" xfId="0" applyFont="1" applyFill="1" applyBorder="1" applyAlignment="1">
      <alignment horizontal="center" vertical="center"/>
    </xf>
    <xf numFmtId="0" fontId="1" fillId="2" borderId="0" xfId="0" applyFont="1" applyFill="1" applyBorder="1" applyAlignment="1">
      <alignment horizontal="center" vertical="center" wrapText="1"/>
    </xf>
    <xf numFmtId="31" fontId="3" fillId="2" borderId="0" xfId="44" applyNumberFormat="1" applyFont="1" applyFill="1" applyBorder="1" applyAlignment="1">
      <alignment vertical="center" wrapText="1"/>
    </xf>
    <xf numFmtId="0" fontId="0" fillId="0" borderId="0" xfId="0" applyFill="1" applyBorder="1" applyAlignment="1"/>
    <xf numFmtId="0" fontId="0" fillId="2" borderId="0" xfId="0" applyFill="1" applyBorder="1" applyAlignment="1">
      <alignment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6"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常规 108" xfId="40"/>
    <cellStyle name="40% - 强调文字颜色 2" xfId="41" builtinId="35"/>
    <cellStyle name="强调文字颜色 3" xfId="42" builtinId="37"/>
    <cellStyle name="强调文字颜色 4" xfId="43" builtinId="41"/>
    <cellStyle name="常规 50" xfId="44"/>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7" xfId="55"/>
    <cellStyle name="常规 18" xfId="56"/>
    <cellStyle name="常规 2" xfId="57"/>
    <cellStyle name="常规_Sheet1" xfId="58"/>
  </cellStyles>
  <dxfs count="2">
    <dxf>
      <font>
        <color rgb="FF9C0006"/>
      </font>
      <fill>
        <patternFill patternType="solid">
          <bgColor rgb="FFFFC7CE"/>
        </patternFill>
      </fill>
    </dxf>
    <dxf>
      <font>
        <b val="0"/>
        <i val="0"/>
        <strike val="0"/>
        <color rgb="FF800000"/>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10</xdr:row>
      <xdr:rowOff>0</xdr:rowOff>
    </xdr:from>
    <xdr:to>
      <xdr:col>3</xdr:col>
      <xdr:colOff>314325</xdr:colOff>
      <xdr:row>10</xdr:row>
      <xdr:rowOff>62230</xdr:rowOff>
    </xdr:to>
    <xdr:pic>
      <xdr:nvPicPr>
        <xdr:cNvPr id="2"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35</xdr:row>
      <xdr:rowOff>0</xdr:rowOff>
    </xdr:from>
    <xdr:to>
      <xdr:col>3</xdr:col>
      <xdr:colOff>314325</xdr:colOff>
      <xdr:row>35</xdr:row>
      <xdr:rowOff>62865</xdr:rowOff>
    </xdr:to>
    <xdr:pic>
      <xdr:nvPicPr>
        <xdr:cNvPr id="3" name="图片 2"/>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42</xdr:row>
      <xdr:rowOff>0</xdr:rowOff>
    </xdr:from>
    <xdr:to>
      <xdr:col>3</xdr:col>
      <xdr:colOff>314325</xdr:colOff>
      <xdr:row>42</xdr:row>
      <xdr:rowOff>62230</xdr:rowOff>
    </xdr:to>
    <xdr:pic>
      <xdr:nvPicPr>
        <xdr:cNvPr id="4"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46</xdr:row>
      <xdr:rowOff>0</xdr:rowOff>
    </xdr:from>
    <xdr:to>
      <xdr:col>3</xdr:col>
      <xdr:colOff>314325</xdr:colOff>
      <xdr:row>46</xdr:row>
      <xdr:rowOff>62230</xdr:rowOff>
    </xdr:to>
    <xdr:pic>
      <xdr:nvPicPr>
        <xdr:cNvPr id="5"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64</xdr:row>
      <xdr:rowOff>0</xdr:rowOff>
    </xdr:from>
    <xdr:to>
      <xdr:col>3</xdr:col>
      <xdr:colOff>314325</xdr:colOff>
      <xdr:row>64</xdr:row>
      <xdr:rowOff>62230</xdr:rowOff>
    </xdr:to>
    <xdr:pic>
      <xdr:nvPicPr>
        <xdr:cNvPr id="6"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76</xdr:row>
      <xdr:rowOff>0</xdr:rowOff>
    </xdr:from>
    <xdr:to>
      <xdr:col>3</xdr:col>
      <xdr:colOff>314325</xdr:colOff>
      <xdr:row>76</xdr:row>
      <xdr:rowOff>60325</xdr:rowOff>
    </xdr:to>
    <xdr:pic>
      <xdr:nvPicPr>
        <xdr:cNvPr id="7"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109</xdr:row>
      <xdr:rowOff>0</xdr:rowOff>
    </xdr:from>
    <xdr:to>
      <xdr:col>3</xdr:col>
      <xdr:colOff>317500</xdr:colOff>
      <xdr:row>109</xdr:row>
      <xdr:rowOff>60325</xdr:rowOff>
    </xdr:to>
    <xdr:pic>
      <xdr:nvPicPr>
        <xdr:cNvPr id="8" name="图片 27"/>
        <xdr:cNvPicPr>
          <a:picLocks noChangeAspect="1"/>
        </xdr:cNvPicPr>
      </xdr:nvPicPr>
      <xdr:blipFill>
        <a:blip r:embed="rId1"/>
        <a:stretch>
          <a:fillRect/>
        </a:stretch>
      </xdr:blipFill>
      <xdr:spPr>
        <a:xfrm>
          <a:off x="1687195" y="1487170"/>
          <a:ext cx="317500" cy="0"/>
        </a:xfrm>
        <a:prstGeom prst="rect">
          <a:avLst/>
        </a:prstGeom>
        <a:ln w="9525">
          <a:noFill/>
        </a:ln>
      </xdr:spPr>
    </xdr:pic>
    <xdr:clientData/>
  </xdr:twoCellAnchor>
  <xdr:twoCellAnchor>
    <xdr:from>
      <xdr:col>3</xdr:col>
      <xdr:colOff>0</xdr:colOff>
      <xdr:row>117</xdr:row>
      <xdr:rowOff>0</xdr:rowOff>
    </xdr:from>
    <xdr:to>
      <xdr:col>3</xdr:col>
      <xdr:colOff>314325</xdr:colOff>
      <xdr:row>117</xdr:row>
      <xdr:rowOff>60325</xdr:rowOff>
    </xdr:to>
    <xdr:pic>
      <xdr:nvPicPr>
        <xdr:cNvPr id="9"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127</xdr:row>
      <xdr:rowOff>0</xdr:rowOff>
    </xdr:from>
    <xdr:to>
      <xdr:col>3</xdr:col>
      <xdr:colOff>314325</xdr:colOff>
      <xdr:row>127</xdr:row>
      <xdr:rowOff>60325</xdr:rowOff>
    </xdr:to>
    <xdr:pic>
      <xdr:nvPicPr>
        <xdr:cNvPr id="10"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editAs="oneCell">
    <xdr:from>
      <xdr:col>3</xdr:col>
      <xdr:colOff>0</xdr:colOff>
      <xdr:row>30</xdr:row>
      <xdr:rowOff>0</xdr:rowOff>
    </xdr:from>
    <xdr:to>
      <xdr:col>3</xdr:col>
      <xdr:colOff>314325</xdr:colOff>
      <xdr:row>165</xdr:row>
      <xdr:rowOff>62230</xdr:rowOff>
    </xdr:to>
    <xdr:pic>
      <xdr:nvPicPr>
        <xdr:cNvPr id="11"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31</xdr:row>
      <xdr:rowOff>0</xdr:rowOff>
    </xdr:from>
    <xdr:to>
      <xdr:col>3</xdr:col>
      <xdr:colOff>314325</xdr:colOff>
      <xdr:row>165</xdr:row>
      <xdr:rowOff>62865</xdr:rowOff>
    </xdr:to>
    <xdr:pic>
      <xdr:nvPicPr>
        <xdr:cNvPr id="12" name="图片 1"/>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xdr:from>
      <xdr:col>3</xdr:col>
      <xdr:colOff>0</xdr:colOff>
      <xdr:row>46</xdr:row>
      <xdr:rowOff>0</xdr:rowOff>
    </xdr:from>
    <xdr:to>
      <xdr:col>3</xdr:col>
      <xdr:colOff>314325</xdr:colOff>
      <xdr:row>46</xdr:row>
      <xdr:rowOff>62230</xdr:rowOff>
    </xdr:to>
    <xdr:pic>
      <xdr:nvPicPr>
        <xdr:cNvPr id="13"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editAs="oneCell">
    <xdr:from>
      <xdr:col>3</xdr:col>
      <xdr:colOff>0</xdr:colOff>
      <xdr:row>54</xdr:row>
      <xdr:rowOff>0</xdr:rowOff>
    </xdr:from>
    <xdr:to>
      <xdr:col>3</xdr:col>
      <xdr:colOff>314325</xdr:colOff>
      <xdr:row>165</xdr:row>
      <xdr:rowOff>62230</xdr:rowOff>
    </xdr:to>
    <xdr:pic>
      <xdr:nvPicPr>
        <xdr:cNvPr id="14"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54</xdr:row>
      <xdr:rowOff>0</xdr:rowOff>
    </xdr:from>
    <xdr:to>
      <xdr:col>3</xdr:col>
      <xdr:colOff>314325</xdr:colOff>
      <xdr:row>165</xdr:row>
      <xdr:rowOff>62865</xdr:rowOff>
    </xdr:to>
    <xdr:pic>
      <xdr:nvPicPr>
        <xdr:cNvPr id="15" name="图片 1"/>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editAs="oneCell">
    <xdr:from>
      <xdr:col>3</xdr:col>
      <xdr:colOff>0</xdr:colOff>
      <xdr:row>54</xdr:row>
      <xdr:rowOff>0</xdr:rowOff>
    </xdr:from>
    <xdr:to>
      <xdr:col>3</xdr:col>
      <xdr:colOff>314325</xdr:colOff>
      <xdr:row>165</xdr:row>
      <xdr:rowOff>62230</xdr:rowOff>
    </xdr:to>
    <xdr:pic>
      <xdr:nvPicPr>
        <xdr:cNvPr id="16"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54</xdr:row>
      <xdr:rowOff>0</xdr:rowOff>
    </xdr:from>
    <xdr:to>
      <xdr:col>3</xdr:col>
      <xdr:colOff>314325</xdr:colOff>
      <xdr:row>165</xdr:row>
      <xdr:rowOff>62230</xdr:rowOff>
    </xdr:to>
    <xdr:pic>
      <xdr:nvPicPr>
        <xdr:cNvPr id="17"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54</xdr:row>
      <xdr:rowOff>0</xdr:rowOff>
    </xdr:from>
    <xdr:to>
      <xdr:col>3</xdr:col>
      <xdr:colOff>314325</xdr:colOff>
      <xdr:row>165</xdr:row>
      <xdr:rowOff>62865</xdr:rowOff>
    </xdr:to>
    <xdr:pic>
      <xdr:nvPicPr>
        <xdr:cNvPr id="18" name="图片 1"/>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editAs="oneCell">
    <xdr:from>
      <xdr:col>3</xdr:col>
      <xdr:colOff>0</xdr:colOff>
      <xdr:row>54</xdr:row>
      <xdr:rowOff>0</xdr:rowOff>
    </xdr:from>
    <xdr:to>
      <xdr:col>3</xdr:col>
      <xdr:colOff>314325</xdr:colOff>
      <xdr:row>165</xdr:row>
      <xdr:rowOff>62230</xdr:rowOff>
    </xdr:to>
    <xdr:pic>
      <xdr:nvPicPr>
        <xdr:cNvPr id="19"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30</xdr:row>
      <xdr:rowOff>0</xdr:rowOff>
    </xdr:from>
    <xdr:to>
      <xdr:col>3</xdr:col>
      <xdr:colOff>314325</xdr:colOff>
      <xdr:row>165</xdr:row>
      <xdr:rowOff>62230</xdr:rowOff>
    </xdr:to>
    <xdr:pic>
      <xdr:nvPicPr>
        <xdr:cNvPr id="20"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31</xdr:row>
      <xdr:rowOff>0</xdr:rowOff>
    </xdr:from>
    <xdr:to>
      <xdr:col>3</xdr:col>
      <xdr:colOff>314325</xdr:colOff>
      <xdr:row>165</xdr:row>
      <xdr:rowOff>62865</xdr:rowOff>
    </xdr:to>
    <xdr:pic>
      <xdr:nvPicPr>
        <xdr:cNvPr id="21" name="图片 1"/>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editAs="oneCell">
    <xdr:from>
      <xdr:col>3</xdr:col>
      <xdr:colOff>0</xdr:colOff>
      <xdr:row>21</xdr:row>
      <xdr:rowOff>0</xdr:rowOff>
    </xdr:from>
    <xdr:to>
      <xdr:col>3</xdr:col>
      <xdr:colOff>314325</xdr:colOff>
      <xdr:row>165</xdr:row>
      <xdr:rowOff>62865</xdr:rowOff>
    </xdr:to>
    <xdr:pic>
      <xdr:nvPicPr>
        <xdr:cNvPr id="22" name="图片 1"/>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62230</xdr:rowOff>
    </xdr:to>
    <xdr:pic>
      <xdr:nvPicPr>
        <xdr:cNvPr id="23"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60</xdr:row>
      <xdr:rowOff>0</xdr:rowOff>
    </xdr:from>
    <xdr:to>
      <xdr:col>3</xdr:col>
      <xdr:colOff>314325</xdr:colOff>
      <xdr:row>165</xdr:row>
      <xdr:rowOff>62230</xdr:rowOff>
    </xdr:to>
    <xdr:pic>
      <xdr:nvPicPr>
        <xdr:cNvPr id="24"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71</xdr:row>
      <xdr:rowOff>0</xdr:rowOff>
    </xdr:from>
    <xdr:to>
      <xdr:col>3</xdr:col>
      <xdr:colOff>314325</xdr:colOff>
      <xdr:row>165</xdr:row>
      <xdr:rowOff>51435</xdr:rowOff>
    </xdr:to>
    <xdr:pic>
      <xdr:nvPicPr>
        <xdr:cNvPr id="25" name="图片 1"/>
        <xdr:cNvPicPr>
          <a:picLocks noChangeAspect="1"/>
        </xdr:cNvPicPr>
      </xdr:nvPicPr>
      <xdr:blipFill>
        <a:blip r:embed="rId1"/>
        <a:stretch>
          <a:fillRect/>
        </a:stretch>
      </xdr:blipFill>
      <xdr:spPr>
        <a:xfrm>
          <a:off x="1687195" y="1487170"/>
          <a:ext cx="314325" cy="51435"/>
        </a:xfrm>
        <a:prstGeom prst="rect">
          <a:avLst/>
        </a:prstGeom>
        <a:noFill/>
        <a:ln w="9525">
          <a:noFill/>
        </a:ln>
      </xdr:spPr>
    </xdr:pic>
    <xdr:clientData/>
  </xdr:twoCellAnchor>
  <xdr:twoCellAnchor editAs="oneCell">
    <xdr:from>
      <xdr:col>3</xdr:col>
      <xdr:colOff>0</xdr:colOff>
      <xdr:row>74</xdr:row>
      <xdr:rowOff>0</xdr:rowOff>
    </xdr:from>
    <xdr:to>
      <xdr:col>3</xdr:col>
      <xdr:colOff>314325</xdr:colOff>
      <xdr:row>165</xdr:row>
      <xdr:rowOff>60325</xdr:rowOff>
    </xdr:to>
    <xdr:pic>
      <xdr:nvPicPr>
        <xdr:cNvPr id="26"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editAs="oneCell">
    <xdr:from>
      <xdr:col>3</xdr:col>
      <xdr:colOff>0</xdr:colOff>
      <xdr:row>106</xdr:row>
      <xdr:rowOff>0</xdr:rowOff>
    </xdr:from>
    <xdr:to>
      <xdr:col>3</xdr:col>
      <xdr:colOff>317500</xdr:colOff>
      <xdr:row>165</xdr:row>
      <xdr:rowOff>60325</xdr:rowOff>
    </xdr:to>
    <xdr:pic>
      <xdr:nvPicPr>
        <xdr:cNvPr id="27" name="图片 27"/>
        <xdr:cNvPicPr>
          <a:picLocks noChangeAspect="1"/>
        </xdr:cNvPicPr>
      </xdr:nvPicPr>
      <xdr:blipFill>
        <a:blip r:embed="rId1"/>
        <a:stretch>
          <a:fillRect/>
        </a:stretch>
      </xdr:blipFill>
      <xdr:spPr>
        <a:xfrm>
          <a:off x="1687195" y="1487170"/>
          <a:ext cx="317500" cy="60325"/>
        </a:xfrm>
        <a:prstGeom prst="rect">
          <a:avLst/>
        </a:prstGeom>
        <a:noFill/>
        <a:ln w="9525">
          <a:noFill/>
        </a:ln>
      </xdr:spPr>
    </xdr:pic>
    <xdr:clientData/>
  </xdr:twoCellAnchor>
  <xdr:twoCellAnchor editAs="oneCell">
    <xdr:from>
      <xdr:col>3</xdr:col>
      <xdr:colOff>0</xdr:colOff>
      <xdr:row>113</xdr:row>
      <xdr:rowOff>0</xdr:rowOff>
    </xdr:from>
    <xdr:to>
      <xdr:col>3</xdr:col>
      <xdr:colOff>314325</xdr:colOff>
      <xdr:row>165</xdr:row>
      <xdr:rowOff>60325</xdr:rowOff>
    </xdr:to>
    <xdr:pic>
      <xdr:nvPicPr>
        <xdr:cNvPr id="28"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editAs="oneCell">
    <xdr:from>
      <xdr:col>3</xdr:col>
      <xdr:colOff>0</xdr:colOff>
      <xdr:row>127</xdr:row>
      <xdr:rowOff>0</xdr:rowOff>
    </xdr:from>
    <xdr:to>
      <xdr:col>3</xdr:col>
      <xdr:colOff>314325</xdr:colOff>
      <xdr:row>165</xdr:row>
      <xdr:rowOff>60325</xdr:rowOff>
    </xdr:to>
    <xdr:pic>
      <xdr:nvPicPr>
        <xdr:cNvPr id="29"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editAs="oneCell">
    <xdr:from>
      <xdr:col>3</xdr:col>
      <xdr:colOff>0</xdr:colOff>
      <xdr:row>152</xdr:row>
      <xdr:rowOff>0</xdr:rowOff>
    </xdr:from>
    <xdr:to>
      <xdr:col>3</xdr:col>
      <xdr:colOff>314325</xdr:colOff>
      <xdr:row>165</xdr:row>
      <xdr:rowOff>62865</xdr:rowOff>
    </xdr:to>
    <xdr:pic>
      <xdr:nvPicPr>
        <xdr:cNvPr id="30" name="图片 29"/>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editAs="oneCell">
    <xdr:from>
      <xdr:col>3</xdr:col>
      <xdr:colOff>0</xdr:colOff>
      <xdr:row>117</xdr:row>
      <xdr:rowOff>0</xdr:rowOff>
    </xdr:from>
    <xdr:to>
      <xdr:col>3</xdr:col>
      <xdr:colOff>314325</xdr:colOff>
      <xdr:row>165</xdr:row>
      <xdr:rowOff>60325</xdr:rowOff>
    </xdr:to>
    <xdr:pic>
      <xdr:nvPicPr>
        <xdr:cNvPr id="31"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editAs="oneCell">
    <xdr:from>
      <xdr:col>3</xdr:col>
      <xdr:colOff>0</xdr:colOff>
      <xdr:row>127</xdr:row>
      <xdr:rowOff>0</xdr:rowOff>
    </xdr:from>
    <xdr:to>
      <xdr:col>3</xdr:col>
      <xdr:colOff>314325</xdr:colOff>
      <xdr:row>165</xdr:row>
      <xdr:rowOff>62865</xdr:rowOff>
    </xdr:to>
    <xdr:pic>
      <xdr:nvPicPr>
        <xdr:cNvPr id="32" name="图片 31"/>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editAs="oneCell">
    <xdr:from>
      <xdr:col>3</xdr:col>
      <xdr:colOff>0</xdr:colOff>
      <xdr:row>73</xdr:row>
      <xdr:rowOff>0</xdr:rowOff>
    </xdr:from>
    <xdr:to>
      <xdr:col>3</xdr:col>
      <xdr:colOff>314325</xdr:colOff>
      <xdr:row>165</xdr:row>
      <xdr:rowOff>51435</xdr:rowOff>
    </xdr:to>
    <xdr:pic>
      <xdr:nvPicPr>
        <xdr:cNvPr id="33" name="图片 1"/>
        <xdr:cNvPicPr>
          <a:picLocks noChangeAspect="1"/>
        </xdr:cNvPicPr>
      </xdr:nvPicPr>
      <xdr:blipFill>
        <a:blip r:embed="rId1"/>
        <a:stretch>
          <a:fillRect/>
        </a:stretch>
      </xdr:blipFill>
      <xdr:spPr>
        <a:xfrm>
          <a:off x="1687195" y="1487170"/>
          <a:ext cx="314325" cy="51435"/>
        </a:xfrm>
        <a:prstGeom prst="rect">
          <a:avLst/>
        </a:prstGeom>
        <a:noFill/>
        <a:ln w="9525">
          <a:noFill/>
        </a:ln>
      </xdr:spPr>
    </xdr:pic>
    <xdr:clientData/>
  </xdr:twoCellAnchor>
  <xdr:twoCellAnchor editAs="oneCell">
    <xdr:from>
      <xdr:col>3</xdr:col>
      <xdr:colOff>0</xdr:colOff>
      <xdr:row>36</xdr:row>
      <xdr:rowOff>0</xdr:rowOff>
    </xdr:from>
    <xdr:to>
      <xdr:col>3</xdr:col>
      <xdr:colOff>314325</xdr:colOff>
      <xdr:row>165</xdr:row>
      <xdr:rowOff>62230</xdr:rowOff>
    </xdr:to>
    <xdr:pic>
      <xdr:nvPicPr>
        <xdr:cNvPr id="34"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36</xdr:row>
      <xdr:rowOff>0</xdr:rowOff>
    </xdr:from>
    <xdr:to>
      <xdr:col>3</xdr:col>
      <xdr:colOff>314325</xdr:colOff>
      <xdr:row>165</xdr:row>
      <xdr:rowOff>62230</xdr:rowOff>
    </xdr:to>
    <xdr:pic>
      <xdr:nvPicPr>
        <xdr:cNvPr id="35"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xdr:from>
      <xdr:col>3</xdr:col>
      <xdr:colOff>0</xdr:colOff>
      <xdr:row>40</xdr:row>
      <xdr:rowOff>0</xdr:rowOff>
    </xdr:from>
    <xdr:to>
      <xdr:col>3</xdr:col>
      <xdr:colOff>314325</xdr:colOff>
      <xdr:row>40</xdr:row>
      <xdr:rowOff>62230</xdr:rowOff>
    </xdr:to>
    <xdr:pic>
      <xdr:nvPicPr>
        <xdr:cNvPr id="36" name="图片 1"/>
        <xdr:cNvPicPr>
          <a:picLocks noChangeAspect="1"/>
        </xdr:cNvPicPr>
      </xdr:nvPicPr>
      <xdr:blipFill>
        <a:blip r:embed="rId1"/>
        <a:stretch>
          <a:fillRect/>
        </a:stretch>
      </xdr:blipFill>
      <xdr:spPr>
        <a:xfrm>
          <a:off x="1687195" y="1487170"/>
          <a:ext cx="314325" cy="0"/>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62230</xdr:rowOff>
    </xdr:to>
    <xdr:pic>
      <xdr:nvPicPr>
        <xdr:cNvPr id="37"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62230</xdr:rowOff>
    </xdr:to>
    <xdr:pic>
      <xdr:nvPicPr>
        <xdr:cNvPr id="38"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52070</xdr:rowOff>
    </xdr:to>
    <xdr:pic>
      <xdr:nvPicPr>
        <xdr:cNvPr id="39" name="图片 1"/>
        <xdr:cNvPicPr>
          <a:picLocks noChangeAspect="1"/>
        </xdr:cNvPicPr>
      </xdr:nvPicPr>
      <xdr:blipFill>
        <a:blip r:embed="rId1"/>
        <a:stretch>
          <a:fillRect/>
        </a:stretch>
      </xdr:blipFill>
      <xdr:spPr>
        <a:xfrm>
          <a:off x="1687195" y="1487170"/>
          <a:ext cx="314325" cy="52070"/>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60325</xdr:rowOff>
    </xdr:to>
    <xdr:pic>
      <xdr:nvPicPr>
        <xdr:cNvPr id="40"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editAs="oneCell">
    <xdr:from>
      <xdr:col>3</xdr:col>
      <xdr:colOff>0</xdr:colOff>
      <xdr:row>42</xdr:row>
      <xdr:rowOff>0</xdr:rowOff>
    </xdr:from>
    <xdr:to>
      <xdr:col>3</xdr:col>
      <xdr:colOff>317500</xdr:colOff>
      <xdr:row>165</xdr:row>
      <xdr:rowOff>60325</xdr:rowOff>
    </xdr:to>
    <xdr:pic>
      <xdr:nvPicPr>
        <xdr:cNvPr id="41" name="图片 27"/>
        <xdr:cNvPicPr>
          <a:picLocks noChangeAspect="1"/>
        </xdr:cNvPicPr>
      </xdr:nvPicPr>
      <xdr:blipFill>
        <a:blip r:embed="rId1"/>
        <a:stretch>
          <a:fillRect/>
        </a:stretch>
      </xdr:blipFill>
      <xdr:spPr>
        <a:xfrm>
          <a:off x="1687195" y="1487170"/>
          <a:ext cx="317500" cy="60325"/>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60325</xdr:rowOff>
    </xdr:to>
    <xdr:pic>
      <xdr:nvPicPr>
        <xdr:cNvPr id="42"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60325</xdr:rowOff>
    </xdr:to>
    <xdr:pic>
      <xdr:nvPicPr>
        <xdr:cNvPr id="43"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xdr:from>
      <xdr:col>3</xdr:col>
      <xdr:colOff>0</xdr:colOff>
      <xdr:row>42</xdr:row>
      <xdr:rowOff>0</xdr:rowOff>
    </xdr:from>
    <xdr:to>
      <xdr:col>3</xdr:col>
      <xdr:colOff>314325</xdr:colOff>
      <xdr:row>42</xdr:row>
      <xdr:rowOff>62230</xdr:rowOff>
    </xdr:to>
    <xdr:pic>
      <xdr:nvPicPr>
        <xdr:cNvPr id="44" name="图片 1"/>
        <xdr:cNvPicPr>
          <a:picLocks noChangeAspect="1"/>
        </xdr:cNvPicPr>
      </xdr:nvPicPr>
      <xdr:blipFill>
        <a:blip r:embed="rId1"/>
        <a:stretch>
          <a:fillRect/>
        </a:stretch>
      </xdr:blipFill>
      <xdr:spPr>
        <a:xfrm>
          <a:off x="1687195" y="1487170"/>
          <a:ext cx="314325" cy="0"/>
        </a:xfrm>
        <a:prstGeom prst="rect">
          <a:avLst/>
        </a:prstGeom>
        <a:noFill/>
        <a:ln w="9525">
          <a:noFill/>
        </a:ln>
      </xdr:spPr>
    </xdr:pic>
    <xdr:clientData/>
  </xdr:twoCellAnchor>
  <xdr:twoCellAnchor editAs="oneCell">
    <xdr:from>
      <xdr:col>3</xdr:col>
      <xdr:colOff>0</xdr:colOff>
      <xdr:row>10</xdr:row>
      <xdr:rowOff>0</xdr:rowOff>
    </xdr:from>
    <xdr:to>
      <xdr:col>3</xdr:col>
      <xdr:colOff>314325</xdr:colOff>
      <xdr:row>165</xdr:row>
      <xdr:rowOff>62230</xdr:rowOff>
    </xdr:to>
    <xdr:pic>
      <xdr:nvPicPr>
        <xdr:cNvPr id="45"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xdr:from>
      <xdr:col>3</xdr:col>
      <xdr:colOff>0</xdr:colOff>
      <xdr:row>10</xdr:row>
      <xdr:rowOff>0</xdr:rowOff>
    </xdr:from>
    <xdr:to>
      <xdr:col>3</xdr:col>
      <xdr:colOff>314325</xdr:colOff>
      <xdr:row>10</xdr:row>
      <xdr:rowOff>62230</xdr:rowOff>
    </xdr:to>
    <xdr:pic>
      <xdr:nvPicPr>
        <xdr:cNvPr id="46" name="图片 45"/>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35</xdr:row>
      <xdr:rowOff>0</xdr:rowOff>
    </xdr:from>
    <xdr:to>
      <xdr:col>3</xdr:col>
      <xdr:colOff>314325</xdr:colOff>
      <xdr:row>35</xdr:row>
      <xdr:rowOff>62865</xdr:rowOff>
    </xdr:to>
    <xdr:pic>
      <xdr:nvPicPr>
        <xdr:cNvPr id="47" name="图片 46"/>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42</xdr:row>
      <xdr:rowOff>0</xdr:rowOff>
    </xdr:from>
    <xdr:to>
      <xdr:col>3</xdr:col>
      <xdr:colOff>314325</xdr:colOff>
      <xdr:row>42</xdr:row>
      <xdr:rowOff>62230</xdr:rowOff>
    </xdr:to>
    <xdr:pic>
      <xdr:nvPicPr>
        <xdr:cNvPr id="48"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46</xdr:row>
      <xdr:rowOff>0</xdr:rowOff>
    </xdr:from>
    <xdr:to>
      <xdr:col>3</xdr:col>
      <xdr:colOff>314325</xdr:colOff>
      <xdr:row>46</xdr:row>
      <xdr:rowOff>62230</xdr:rowOff>
    </xdr:to>
    <xdr:pic>
      <xdr:nvPicPr>
        <xdr:cNvPr id="49"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64</xdr:row>
      <xdr:rowOff>0</xdr:rowOff>
    </xdr:from>
    <xdr:to>
      <xdr:col>3</xdr:col>
      <xdr:colOff>314325</xdr:colOff>
      <xdr:row>64</xdr:row>
      <xdr:rowOff>62230</xdr:rowOff>
    </xdr:to>
    <xdr:pic>
      <xdr:nvPicPr>
        <xdr:cNvPr id="50"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76</xdr:row>
      <xdr:rowOff>0</xdr:rowOff>
    </xdr:from>
    <xdr:to>
      <xdr:col>3</xdr:col>
      <xdr:colOff>314325</xdr:colOff>
      <xdr:row>76</xdr:row>
      <xdr:rowOff>60325</xdr:rowOff>
    </xdr:to>
    <xdr:pic>
      <xdr:nvPicPr>
        <xdr:cNvPr id="51"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109</xdr:row>
      <xdr:rowOff>0</xdr:rowOff>
    </xdr:from>
    <xdr:to>
      <xdr:col>3</xdr:col>
      <xdr:colOff>317500</xdr:colOff>
      <xdr:row>109</xdr:row>
      <xdr:rowOff>60325</xdr:rowOff>
    </xdr:to>
    <xdr:pic>
      <xdr:nvPicPr>
        <xdr:cNvPr id="52" name="图片 27"/>
        <xdr:cNvPicPr>
          <a:picLocks noChangeAspect="1"/>
        </xdr:cNvPicPr>
      </xdr:nvPicPr>
      <xdr:blipFill>
        <a:blip r:embed="rId1"/>
        <a:stretch>
          <a:fillRect/>
        </a:stretch>
      </xdr:blipFill>
      <xdr:spPr>
        <a:xfrm>
          <a:off x="1687195" y="1487170"/>
          <a:ext cx="317500" cy="0"/>
        </a:xfrm>
        <a:prstGeom prst="rect">
          <a:avLst/>
        </a:prstGeom>
        <a:ln w="9525">
          <a:noFill/>
        </a:ln>
      </xdr:spPr>
    </xdr:pic>
    <xdr:clientData/>
  </xdr:twoCellAnchor>
  <xdr:twoCellAnchor>
    <xdr:from>
      <xdr:col>3</xdr:col>
      <xdr:colOff>0</xdr:colOff>
      <xdr:row>117</xdr:row>
      <xdr:rowOff>0</xdr:rowOff>
    </xdr:from>
    <xdr:to>
      <xdr:col>3</xdr:col>
      <xdr:colOff>314325</xdr:colOff>
      <xdr:row>117</xdr:row>
      <xdr:rowOff>60325</xdr:rowOff>
    </xdr:to>
    <xdr:pic>
      <xdr:nvPicPr>
        <xdr:cNvPr id="53"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127</xdr:row>
      <xdr:rowOff>0</xdr:rowOff>
    </xdr:from>
    <xdr:to>
      <xdr:col>3</xdr:col>
      <xdr:colOff>314325</xdr:colOff>
      <xdr:row>127</xdr:row>
      <xdr:rowOff>60325</xdr:rowOff>
    </xdr:to>
    <xdr:pic>
      <xdr:nvPicPr>
        <xdr:cNvPr id="54"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editAs="oneCell">
    <xdr:from>
      <xdr:col>3</xdr:col>
      <xdr:colOff>0</xdr:colOff>
      <xdr:row>30</xdr:row>
      <xdr:rowOff>0</xdr:rowOff>
    </xdr:from>
    <xdr:to>
      <xdr:col>3</xdr:col>
      <xdr:colOff>314325</xdr:colOff>
      <xdr:row>165</xdr:row>
      <xdr:rowOff>62230</xdr:rowOff>
    </xdr:to>
    <xdr:pic>
      <xdr:nvPicPr>
        <xdr:cNvPr id="55"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31</xdr:row>
      <xdr:rowOff>0</xdr:rowOff>
    </xdr:from>
    <xdr:to>
      <xdr:col>3</xdr:col>
      <xdr:colOff>314325</xdr:colOff>
      <xdr:row>165</xdr:row>
      <xdr:rowOff>62865</xdr:rowOff>
    </xdr:to>
    <xdr:pic>
      <xdr:nvPicPr>
        <xdr:cNvPr id="56" name="图片 1"/>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xdr:from>
      <xdr:col>3</xdr:col>
      <xdr:colOff>0</xdr:colOff>
      <xdr:row>46</xdr:row>
      <xdr:rowOff>0</xdr:rowOff>
    </xdr:from>
    <xdr:to>
      <xdr:col>3</xdr:col>
      <xdr:colOff>314325</xdr:colOff>
      <xdr:row>46</xdr:row>
      <xdr:rowOff>62230</xdr:rowOff>
    </xdr:to>
    <xdr:pic>
      <xdr:nvPicPr>
        <xdr:cNvPr id="57"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editAs="oneCell">
    <xdr:from>
      <xdr:col>3</xdr:col>
      <xdr:colOff>0</xdr:colOff>
      <xdr:row>54</xdr:row>
      <xdr:rowOff>0</xdr:rowOff>
    </xdr:from>
    <xdr:to>
      <xdr:col>3</xdr:col>
      <xdr:colOff>314325</xdr:colOff>
      <xdr:row>165</xdr:row>
      <xdr:rowOff>62230</xdr:rowOff>
    </xdr:to>
    <xdr:pic>
      <xdr:nvPicPr>
        <xdr:cNvPr id="58"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54</xdr:row>
      <xdr:rowOff>0</xdr:rowOff>
    </xdr:from>
    <xdr:to>
      <xdr:col>3</xdr:col>
      <xdr:colOff>314325</xdr:colOff>
      <xdr:row>165</xdr:row>
      <xdr:rowOff>62865</xdr:rowOff>
    </xdr:to>
    <xdr:pic>
      <xdr:nvPicPr>
        <xdr:cNvPr id="59" name="图片 1"/>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editAs="oneCell">
    <xdr:from>
      <xdr:col>3</xdr:col>
      <xdr:colOff>0</xdr:colOff>
      <xdr:row>54</xdr:row>
      <xdr:rowOff>0</xdr:rowOff>
    </xdr:from>
    <xdr:to>
      <xdr:col>3</xdr:col>
      <xdr:colOff>314325</xdr:colOff>
      <xdr:row>165</xdr:row>
      <xdr:rowOff>62230</xdr:rowOff>
    </xdr:to>
    <xdr:pic>
      <xdr:nvPicPr>
        <xdr:cNvPr id="60"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54</xdr:row>
      <xdr:rowOff>0</xdr:rowOff>
    </xdr:from>
    <xdr:to>
      <xdr:col>3</xdr:col>
      <xdr:colOff>314325</xdr:colOff>
      <xdr:row>165</xdr:row>
      <xdr:rowOff>62230</xdr:rowOff>
    </xdr:to>
    <xdr:pic>
      <xdr:nvPicPr>
        <xdr:cNvPr id="61"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54</xdr:row>
      <xdr:rowOff>0</xdr:rowOff>
    </xdr:from>
    <xdr:to>
      <xdr:col>3</xdr:col>
      <xdr:colOff>314325</xdr:colOff>
      <xdr:row>165</xdr:row>
      <xdr:rowOff>62865</xdr:rowOff>
    </xdr:to>
    <xdr:pic>
      <xdr:nvPicPr>
        <xdr:cNvPr id="62" name="图片 1"/>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editAs="oneCell">
    <xdr:from>
      <xdr:col>3</xdr:col>
      <xdr:colOff>0</xdr:colOff>
      <xdr:row>54</xdr:row>
      <xdr:rowOff>0</xdr:rowOff>
    </xdr:from>
    <xdr:to>
      <xdr:col>3</xdr:col>
      <xdr:colOff>314325</xdr:colOff>
      <xdr:row>165</xdr:row>
      <xdr:rowOff>62230</xdr:rowOff>
    </xdr:to>
    <xdr:pic>
      <xdr:nvPicPr>
        <xdr:cNvPr id="63"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30</xdr:row>
      <xdr:rowOff>0</xdr:rowOff>
    </xdr:from>
    <xdr:to>
      <xdr:col>3</xdr:col>
      <xdr:colOff>314325</xdr:colOff>
      <xdr:row>165</xdr:row>
      <xdr:rowOff>62230</xdr:rowOff>
    </xdr:to>
    <xdr:pic>
      <xdr:nvPicPr>
        <xdr:cNvPr id="64"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31</xdr:row>
      <xdr:rowOff>0</xdr:rowOff>
    </xdr:from>
    <xdr:to>
      <xdr:col>3</xdr:col>
      <xdr:colOff>314325</xdr:colOff>
      <xdr:row>165</xdr:row>
      <xdr:rowOff>62865</xdr:rowOff>
    </xdr:to>
    <xdr:pic>
      <xdr:nvPicPr>
        <xdr:cNvPr id="65" name="图片 1"/>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editAs="oneCell">
    <xdr:from>
      <xdr:col>3</xdr:col>
      <xdr:colOff>0</xdr:colOff>
      <xdr:row>21</xdr:row>
      <xdr:rowOff>0</xdr:rowOff>
    </xdr:from>
    <xdr:to>
      <xdr:col>3</xdr:col>
      <xdr:colOff>314325</xdr:colOff>
      <xdr:row>165</xdr:row>
      <xdr:rowOff>62865</xdr:rowOff>
    </xdr:to>
    <xdr:pic>
      <xdr:nvPicPr>
        <xdr:cNvPr id="66" name="图片 1"/>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62230</xdr:rowOff>
    </xdr:to>
    <xdr:pic>
      <xdr:nvPicPr>
        <xdr:cNvPr id="67"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60</xdr:row>
      <xdr:rowOff>0</xdr:rowOff>
    </xdr:from>
    <xdr:to>
      <xdr:col>3</xdr:col>
      <xdr:colOff>314325</xdr:colOff>
      <xdr:row>165</xdr:row>
      <xdr:rowOff>62230</xdr:rowOff>
    </xdr:to>
    <xdr:pic>
      <xdr:nvPicPr>
        <xdr:cNvPr id="68"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71</xdr:row>
      <xdr:rowOff>0</xdr:rowOff>
    </xdr:from>
    <xdr:to>
      <xdr:col>3</xdr:col>
      <xdr:colOff>314325</xdr:colOff>
      <xdr:row>165</xdr:row>
      <xdr:rowOff>51435</xdr:rowOff>
    </xdr:to>
    <xdr:pic>
      <xdr:nvPicPr>
        <xdr:cNvPr id="69" name="图片 1"/>
        <xdr:cNvPicPr>
          <a:picLocks noChangeAspect="1"/>
        </xdr:cNvPicPr>
      </xdr:nvPicPr>
      <xdr:blipFill>
        <a:blip r:embed="rId1"/>
        <a:stretch>
          <a:fillRect/>
        </a:stretch>
      </xdr:blipFill>
      <xdr:spPr>
        <a:xfrm>
          <a:off x="1687195" y="1487170"/>
          <a:ext cx="314325" cy="51435"/>
        </a:xfrm>
        <a:prstGeom prst="rect">
          <a:avLst/>
        </a:prstGeom>
        <a:noFill/>
        <a:ln w="9525">
          <a:noFill/>
        </a:ln>
      </xdr:spPr>
    </xdr:pic>
    <xdr:clientData/>
  </xdr:twoCellAnchor>
  <xdr:twoCellAnchor editAs="oneCell">
    <xdr:from>
      <xdr:col>3</xdr:col>
      <xdr:colOff>0</xdr:colOff>
      <xdr:row>74</xdr:row>
      <xdr:rowOff>0</xdr:rowOff>
    </xdr:from>
    <xdr:to>
      <xdr:col>3</xdr:col>
      <xdr:colOff>314325</xdr:colOff>
      <xdr:row>165</xdr:row>
      <xdr:rowOff>60325</xdr:rowOff>
    </xdr:to>
    <xdr:pic>
      <xdr:nvPicPr>
        <xdr:cNvPr id="70"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editAs="oneCell">
    <xdr:from>
      <xdr:col>3</xdr:col>
      <xdr:colOff>0</xdr:colOff>
      <xdr:row>106</xdr:row>
      <xdr:rowOff>0</xdr:rowOff>
    </xdr:from>
    <xdr:to>
      <xdr:col>3</xdr:col>
      <xdr:colOff>317500</xdr:colOff>
      <xdr:row>165</xdr:row>
      <xdr:rowOff>60325</xdr:rowOff>
    </xdr:to>
    <xdr:pic>
      <xdr:nvPicPr>
        <xdr:cNvPr id="71" name="图片 27"/>
        <xdr:cNvPicPr>
          <a:picLocks noChangeAspect="1"/>
        </xdr:cNvPicPr>
      </xdr:nvPicPr>
      <xdr:blipFill>
        <a:blip r:embed="rId1"/>
        <a:stretch>
          <a:fillRect/>
        </a:stretch>
      </xdr:blipFill>
      <xdr:spPr>
        <a:xfrm>
          <a:off x="1687195" y="1487170"/>
          <a:ext cx="317500" cy="60325"/>
        </a:xfrm>
        <a:prstGeom prst="rect">
          <a:avLst/>
        </a:prstGeom>
        <a:noFill/>
        <a:ln w="9525">
          <a:noFill/>
        </a:ln>
      </xdr:spPr>
    </xdr:pic>
    <xdr:clientData/>
  </xdr:twoCellAnchor>
  <xdr:twoCellAnchor editAs="oneCell">
    <xdr:from>
      <xdr:col>3</xdr:col>
      <xdr:colOff>0</xdr:colOff>
      <xdr:row>113</xdr:row>
      <xdr:rowOff>0</xdr:rowOff>
    </xdr:from>
    <xdr:to>
      <xdr:col>3</xdr:col>
      <xdr:colOff>314325</xdr:colOff>
      <xdr:row>165</xdr:row>
      <xdr:rowOff>60325</xdr:rowOff>
    </xdr:to>
    <xdr:pic>
      <xdr:nvPicPr>
        <xdr:cNvPr id="72"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editAs="oneCell">
    <xdr:from>
      <xdr:col>3</xdr:col>
      <xdr:colOff>0</xdr:colOff>
      <xdr:row>127</xdr:row>
      <xdr:rowOff>0</xdr:rowOff>
    </xdr:from>
    <xdr:to>
      <xdr:col>3</xdr:col>
      <xdr:colOff>314325</xdr:colOff>
      <xdr:row>165</xdr:row>
      <xdr:rowOff>60325</xdr:rowOff>
    </xdr:to>
    <xdr:pic>
      <xdr:nvPicPr>
        <xdr:cNvPr id="73"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editAs="oneCell">
    <xdr:from>
      <xdr:col>3</xdr:col>
      <xdr:colOff>0</xdr:colOff>
      <xdr:row>152</xdr:row>
      <xdr:rowOff>0</xdr:rowOff>
    </xdr:from>
    <xdr:to>
      <xdr:col>3</xdr:col>
      <xdr:colOff>314325</xdr:colOff>
      <xdr:row>165</xdr:row>
      <xdr:rowOff>62865</xdr:rowOff>
    </xdr:to>
    <xdr:pic>
      <xdr:nvPicPr>
        <xdr:cNvPr id="74" name="图片 73"/>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editAs="oneCell">
    <xdr:from>
      <xdr:col>3</xdr:col>
      <xdr:colOff>0</xdr:colOff>
      <xdr:row>117</xdr:row>
      <xdr:rowOff>0</xdr:rowOff>
    </xdr:from>
    <xdr:to>
      <xdr:col>3</xdr:col>
      <xdr:colOff>314325</xdr:colOff>
      <xdr:row>165</xdr:row>
      <xdr:rowOff>60325</xdr:rowOff>
    </xdr:to>
    <xdr:pic>
      <xdr:nvPicPr>
        <xdr:cNvPr id="75"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editAs="oneCell">
    <xdr:from>
      <xdr:col>3</xdr:col>
      <xdr:colOff>0</xdr:colOff>
      <xdr:row>127</xdr:row>
      <xdr:rowOff>0</xdr:rowOff>
    </xdr:from>
    <xdr:to>
      <xdr:col>3</xdr:col>
      <xdr:colOff>314325</xdr:colOff>
      <xdr:row>165</xdr:row>
      <xdr:rowOff>62865</xdr:rowOff>
    </xdr:to>
    <xdr:pic>
      <xdr:nvPicPr>
        <xdr:cNvPr id="76" name="图片 75"/>
        <xdr:cNvPicPr>
          <a:picLocks noChangeAspect="1"/>
        </xdr:cNvPicPr>
      </xdr:nvPicPr>
      <xdr:blipFill>
        <a:blip r:embed="rId1"/>
        <a:stretch>
          <a:fillRect/>
        </a:stretch>
      </xdr:blipFill>
      <xdr:spPr>
        <a:xfrm>
          <a:off x="1687195" y="1487170"/>
          <a:ext cx="314325" cy="62865"/>
        </a:xfrm>
        <a:prstGeom prst="rect">
          <a:avLst/>
        </a:prstGeom>
        <a:noFill/>
        <a:ln w="9525">
          <a:noFill/>
        </a:ln>
      </xdr:spPr>
    </xdr:pic>
    <xdr:clientData/>
  </xdr:twoCellAnchor>
  <xdr:twoCellAnchor editAs="oneCell">
    <xdr:from>
      <xdr:col>3</xdr:col>
      <xdr:colOff>0</xdr:colOff>
      <xdr:row>73</xdr:row>
      <xdr:rowOff>0</xdr:rowOff>
    </xdr:from>
    <xdr:to>
      <xdr:col>3</xdr:col>
      <xdr:colOff>314325</xdr:colOff>
      <xdr:row>165</xdr:row>
      <xdr:rowOff>51435</xdr:rowOff>
    </xdr:to>
    <xdr:pic>
      <xdr:nvPicPr>
        <xdr:cNvPr id="77" name="图片 1"/>
        <xdr:cNvPicPr>
          <a:picLocks noChangeAspect="1"/>
        </xdr:cNvPicPr>
      </xdr:nvPicPr>
      <xdr:blipFill>
        <a:blip r:embed="rId1"/>
        <a:stretch>
          <a:fillRect/>
        </a:stretch>
      </xdr:blipFill>
      <xdr:spPr>
        <a:xfrm>
          <a:off x="1687195" y="1487170"/>
          <a:ext cx="314325" cy="51435"/>
        </a:xfrm>
        <a:prstGeom prst="rect">
          <a:avLst/>
        </a:prstGeom>
        <a:noFill/>
        <a:ln w="9525">
          <a:noFill/>
        </a:ln>
      </xdr:spPr>
    </xdr:pic>
    <xdr:clientData/>
  </xdr:twoCellAnchor>
  <xdr:twoCellAnchor editAs="oneCell">
    <xdr:from>
      <xdr:col>3</xdr:col>
      <xdr:colOff>0</xdr:colOff>
      <xdr:row>36</xdr:row>
      <xdr:rowOff>0</xdr:rowOff>
    </xdr:from>
    <xdr:to>
      <xdr:col>3</xdr:col>
      <xdr:colOff>314325</xdr:colOff>
      <xdr:row>165</xdr:row>
      <xdr:rowOff>62230</xdr:rowOff>
    </xdr:to>
    <xdr:pic>
      <xdr:nvPicPr>
        <xdr:cNvPr id="78"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36</xdr:row>
      <xdr:rowOff>0</xdr:rowOff>
    </xdr:from>
    <xdr:to>
      <xdr:col>3</xdr:col>
      <xdr:colOff>314325</xdr:colOff>
      <xdr:row>165</xdr:row>
      <xdr:rowOff>62230</xdr:rowOff>
    </xdr:to>
    <xdr:pic>
      <xdr:nvPicPr>
        <xdr:cNvPr id="79"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xdr:from>
      <xdr:col>3</xdr:col>
      <xdr:colOff>0</xdr:colOff>
      <xdr:row>40</xdr:row>
      <xdr:rowOff>0</xdr:rowOff>
    </xdr:from>
    <xdr:to>
      <xdr:col>3</xdr:col>
      <xdr:colOff>314325</xdr:colOff>
      <xdr:row>40</xdr:row>
      <xdr:rowOff>62230</xdr:rowOff>
    </xdr:to>
    <xdr:pic>
      <xdr:nvPicPr>
        <xdr:cNvPr id="80" name="图片 1"/>
        <xdr:cNvPicPr>
          <a:picLocks noChangeAspect="1"/>
        </xdr:cNvPicPr>
      </xdr:nvPicPr>
      <xdr:blipFill>
        <a:blip r:embed="rId1"/>
        <a:stretch>
          <a:fillRect/>
        </a:stretch>
      </xdr:blipFill>
      <xdr:spPr>
        <a:xfrm>
          <a:off x="1687195" y="1487170"/>
          <a:ext cx="314325" cy="0"/>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62230</xdr:rowOff>
    </xdr:to>
    <xdr:pic>
      <xdr:nvPicPr>
        <xdr:cNvPr id="81"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62230</xdr:rowOff>
    </xdr:to>
    <xdr:pic>
      <xdr:nvPicPr>
        <xdr:cNvPr id="82"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52070</xdr:rowOff>
    </xdr:to>
    <xdr:pic>
      <xdr:nvPicPr>
        <xdr:cNvPr id="83" name="图片 1"/>
        <xdr:cNvPicPr>
          <a:picLocks noChangeAspect="1"/>
        </xdr:cNvPicPr>
      </xdr:nvPicPr>
      <xdr:blipFill>
        <a:blip r:embed="rId1"/>
        <a:stretch>
          <a:fillRect/>
        </a:stretch>
      </xdr:blipFill>
      <xdr:spPr>
        <a:xfrm>
          <a:off x="1687195" y="1487170"/>
          <a:ext cx="314325" cy="52070"/>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60325</xdr:rowOff>
    </xdr:to>
    <xdr:pic>
      <xdr:nvPicPr>
        <xdr:cNvPr id="84"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editAs="oneCell">
    <xdr:from>
      <xdr:col>3</xdr:col>
      <xdr:colOff>0</xdr:colOff>
      <xdr:row>42</xdr:row>
      <xdr:rowOff>0</xdr:rowOff>
    </xdr:from>
    <xdr:to>
      <xdr:col>3</xdr:col>
      <xdr:colOff>317500</xdr:colOff>
      <xdr:row>165</xdr:row>
      <xdr:rowOff>60325</xdr:rowOff>
    </xdr:to>
    <xdr:pic>
      <xdr:nvPicPr>
        <xdr:cNvPr id="85" name="图片 27"/>
        <xdr:cNvPicPr>
          <a:picLocks noChangeAspect="1"/>
        </xdr:cNvPicPr>
      </xdr:nvPicPr>
      <xdr:blipFill>
        <a:blip r:embed="rId1"/>
        <a:stretch>
          <a:fillRect/>
        </a:stretch>
      </xdr:blipFill>
      <xdr:spPr>
        <a:xfrm>
          <a:off x="1687195" y="1487170"/>
          <a:ext cx="317500" cy="60325"/>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60325</xdr:rowOff>
    </xdr:to>
    <xdr:pic>
      <xdr:nvPicPr>
        <xdr:cNvPr id="86"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editAs="oneCell">
    <xdr:from>
      <xdr:col>3</xdr:col>
      <xdr:colOff>0</xdr:colOff>
      <xdr:row>42</xdr:row>
      <xdr:rowOff>0</xdr:rowOff>
    </xdr:from>
    <xdr:to>
      <xdr:col>3</xdr:col>
      <xdr:colOff>314325</xdr:colOff>
      <xdr:row>165</xdr:row>
      <xdr:rowOff>60325</xdr:rowOff>
    </xdr:to>
    <xdr:pic>
      <xdr:nvPicPr>
        <xdr:cNvPr id="87" name="图片 1"/>
        <xdr:cNvPicPr>
          <a:picLocks noChangeAspect="1"/>
        </xdr:cNvPicPr>
      </xdr:nvPicPr>
      <xdr:blipFill>
        <a:blip r:embed="rId1"/>
        <a:stretch>
          <a:fillRect/>
        </a:stretch>
      </xdr:blipFill>
      <xdr:spPr>
        <a:xfrm>
          <a:off x="1687195" y="1487170"/>
          <a:ext cx="314325" cy="60325"/>
        </a:xfrm>
        <a:prstGeom prst="rect">
          <a:avLst/>
        </a:prstGeom>
        <a:noFill/>
        <a:ln w="9525">
          <a:noFill/>
        </a:ln>
      </xdr:spPr>
    </xdr:pic>
    <xdr:clientData/>
  </xdr:twoCellAnchor>
  <xdr:twoCellAnchor>
    <xdr:from>
      <xdr:col>3</xdr:col>
      <xdr:colOff>0</xdr:colOff>
      <xdr:row>42</xdr:row>
      <xdr:rowOff>0</xdr:rowOff>
    </xdr:from>
    <xdr:to>
      <xdr:col>3</xdr:col>
      <xdr:colOff>314325</xdr:colOff>
      <xdr:row>42</xdr:row>
      <xdr:rowOff>62230</xdr:rowOff>
    </xdr:to>
    <xdr:pic>
      <xdr:nvPicPr>
        <xdr:cNvPr id="88" name="图片 1"/>
        <xdr:cNvPicPr>
          <a:picLocks noChangeAspect="1"/>
        </xdr:cNvPicPr>
      </xdr:nvPicPr>
      <xdr:blipFill>
        <a:blip r:embed="rId1"/>
        <a:stretch>
          <a:fillRect/>
        </a:stretch>
      </xdr:blipFill>
      <xdr:spPr>
        <a:xfrm>
          <a:off x="1687195" y="1487170"/>
          <a:ext cx="314325" cy="0"/>
        </a:xfrm>
        <a:prstGeom prst="rect">
          <a:avLst/>
        </a:prstGeom>
        <a:noFill/>
        <a:ln w="9525">
          <a:noFill/>
        </a:ln>
      </xdr:spPr>
    </xdr:pic>
    <xdr:clientData/>
  </xdr:twoCellAnchor>
  <xdr:twoCellAnchor editAs="oneCell">
    <xdr:from>
      <xdr:col>3</xdr:col>
      <xdr:colOff>0</xdr:colOff>
      <xdr:row>10</xdr:row>
      <xdr:rowOff>0</xdr:rowOff>
    </xdr:from>
    <xdr:to>
      <xdr:col>3</xdr:col>
      <xdr:colOff>314325</xdr:colOff>
      <xdr:row>165</xdr:row>
      <xdr:rowOff>62230</xdr:rowOff>
    </xdr:to>
    <xdr:pic>
      <xdr:nvPicPr>
        <xdr:cNvPr id="89" name="图片 1"/>
        <xdr:cNvPicPr>
          <a:picLocks noChangeAspect="1"/>
        </xdr:cNvPicPr>
      </xdr:nvPicPr>
      <xdr:blipFill>
        <a:blip r:embed="rId1"/>
        <a:stretch>
          <a:fillRect/>
        </a:stretch>
      </xdr:blipFill>
      <xdr:spPr>
        <a:xfrm>
          <a:off x="1687195" y="1487170"/>
          <a:ext cx="314325" cy="62230"/>
        </a:xfrm>
        <a:prstGeom prst="rect">
          <a:avLst/>
        </a:prstGeom>
        <a:noFill/>
        <a:ln w="9525">
          <a:noFill/>
        </a:ln>
      </xdr:spPr>
    </xdr:pic>
    <xdr:clientData/>
  </xdr:twoCellAnchor>
  <xdr:twoCellAnchor>
    <xdr:from>
      <xdr:col>3</xdr:col>
      <xdr:colOff>0</xdr:colOff>
      <xdr:row>46</xdr:row>
      <xdr:rowOff>0</xdr:rowOff>
    </xdr:from>
    <xdr:to>
      <xdr:col>3</xdr:col>
      <xdr:colOff>314325</xdr:colOff>
      <xdr:row>46</xdr:row>
      <xdr:rowOff>62230</xdr:rowOff>
    </xdr:to>
    <xdr:pic>
      <xdr:nvPicPr>
        <xdr:cNvPr id="90"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xdr:from>
      <xdr:col>3</xdr:col>
      <xdr:colOff>0</xdr:colOff>
      <xdr:row>50</xdr:row>
      <xdr:rowOff>0</xdr:rowOff>
    </xdr:from>
    <xdr:to>
      <xdr:col>3</xdr:col>
      <xdr:colOff>314325</xdr:colOff>
      <xdr:row>50</xdr:row>
      <xdr:rowOff>62230</xdr:rowOff>
    </xdr:to>
    <xdr:pic>
      <xdr:nvPicPr>
        <xdr:cNvPr id="91" name="图片 1"/>
        <xdr:cNvPicPr>
          <a:picLocks noChangeAspect="1"/>
        </xdr:cNvPicPr>
      </xdr:nvPicPr>
      <xdr:blipFill>
        <a:blip r:embed="rId1"/>
        <a:stretch>
          <a:fillRect/>
        </a:stretch>
      </xdr:blipFill>
      <xdr:spPr>
        <a:xfrm>
          <a:off x="1687195" y="1487170"/>
          <a:ext cx="314325" cy="0"/>
        </a:xfrm>
        <a:prstGeom prst="rect">
          <a:avLst/>
        </a:prstGeom>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9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9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9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9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9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9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9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9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0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0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0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0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0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0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0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0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0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0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1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1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1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1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1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1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1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1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1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1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2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2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2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2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2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2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2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2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2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2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3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3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3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3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3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3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3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3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3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3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4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4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4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4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4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4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4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4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4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4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5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5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5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5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5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5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5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5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5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5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6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6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6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6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6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6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6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6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6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6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7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7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7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7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7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7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7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7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7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7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8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8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8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8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8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8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8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8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8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8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9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9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9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9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9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9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9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19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9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19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0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0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0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0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0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0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0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0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0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0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1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1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1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1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1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1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1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1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1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1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2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2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2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2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2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2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2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2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2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2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3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3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3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3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3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3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3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3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3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3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4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4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4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4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4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4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4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4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4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4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5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5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5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5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5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5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5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5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5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5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6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6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6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6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6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6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6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6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6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6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7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7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7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7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7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7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7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7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7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7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8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8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8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8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8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8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8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8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8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8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9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9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9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9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9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9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9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29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9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29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0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0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0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0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0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0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0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0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0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0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1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1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1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1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1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1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1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1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1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1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2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2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2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2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2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2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2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2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2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2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3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3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3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3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3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3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3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3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3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3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4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4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4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4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4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4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4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4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4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4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5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5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5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5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5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5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5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5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5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5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6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6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6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6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6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6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6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6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6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6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7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7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7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7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7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7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7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7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7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7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8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8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8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8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8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8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8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8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8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8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9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9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9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9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9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9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9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39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9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39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0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0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0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0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0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0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0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0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0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0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1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1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1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1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1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1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1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1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1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1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2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2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2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2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2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2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2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2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2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2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3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3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3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3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3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3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3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3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3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3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4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4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4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4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4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4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4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4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4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4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5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5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5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5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5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5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5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5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5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5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6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6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6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6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6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6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6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6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6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6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7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7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7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7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7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7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7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7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7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7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8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8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8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8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8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8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8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8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8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8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9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9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9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9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9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9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9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49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9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49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0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0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0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0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0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0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0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0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0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0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1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1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1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1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1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1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1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1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1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1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2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2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2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2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2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2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2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2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2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2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3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3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3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3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3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3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3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3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3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3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4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4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4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4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4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4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4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4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4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4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5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5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5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5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5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5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5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5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5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5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6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6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6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6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6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6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6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6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6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6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7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7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7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7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7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7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7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7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7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7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8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8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8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8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8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8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8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8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8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8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9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9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9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9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9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9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9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59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9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59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0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0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0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0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0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0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0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0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0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0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1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1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1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1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1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1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1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1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1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1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2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2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2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2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2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2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2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2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2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2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3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3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3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3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3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3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3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3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3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3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4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4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4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4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4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4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4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4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4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4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5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5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5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5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5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5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5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5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5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5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6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6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6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6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6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6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6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6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6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6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7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7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7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7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7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7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7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7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7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7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8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8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8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8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8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8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8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8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8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8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9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9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9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9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9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9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9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69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9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69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0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0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0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0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0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0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0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0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0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0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1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1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1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1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1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1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1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1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1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1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2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2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2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2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2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2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2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2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2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2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3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3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3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3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3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3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3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3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3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3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4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4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4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4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4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4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4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4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4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4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5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5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5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5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5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5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5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5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5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5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6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6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6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6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6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6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6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6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6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6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7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7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7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7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7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7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7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7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7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7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8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8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8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8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8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8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8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8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8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8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9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9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9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9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9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9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9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79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9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79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0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0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0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0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0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0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0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0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0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0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1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1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1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1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1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1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1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1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1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1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2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2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2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2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2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2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2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2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2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2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3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3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3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3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3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3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3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3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3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3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4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4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4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4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4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4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4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4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4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4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5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5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5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5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5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5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56"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57"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58"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59"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60"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61"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62"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63"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64"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65"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66"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67"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68"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69"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70"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71"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72"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136525</xdr:rowOff>
    </xdr:to>
    <xdr:pic>
      <xdr:nvPicPr>
        <xdr:cNvPr id="873"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74"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158115</xdr:rowOff>
    </xdr:to>
    <xdr:pic>
      <xdr:nvPicPr>
        <xdr:cNvPr id="875"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876"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877"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878"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879"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880"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881"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882"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883"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884"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885"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886"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887"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888"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889"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890"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891"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892"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893"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894"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895"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896"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897"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898"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899"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00"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01"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02"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03"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04"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05"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06"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07"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08"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09"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10"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11"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12"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13"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14"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15"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16"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17"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18"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19"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20"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21"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22"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23"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24"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25"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26"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27"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28"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29"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30"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31"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32"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33"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34"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35"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36"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125730</xdr:rowOff>
    </xdr:to>
    <xdr:pic>
      <xdr:nvPicPr>
        <xdr:cNvPr id="937"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38"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13970</xdr:colOff>
      <xdr:row>541</xdr:row>
      <xdr:rowOff>168910</xdr:rowOff>
    </xdr:to>
    <xdr:pic>
      <xdr:nvPicPr>
        <xdr:cNvPr id="939"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4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4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4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4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4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4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4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4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4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4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5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5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5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5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5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5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5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5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5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5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6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6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6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96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964"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965"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966"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967"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96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96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97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97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97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97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97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97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97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97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97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97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8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8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8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8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8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8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8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8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8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8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9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9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9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9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9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9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9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9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9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99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0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0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0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0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0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0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0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0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0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0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1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1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1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1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1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1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1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1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1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1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2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2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2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2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2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2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2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2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2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3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3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3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3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3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3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3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3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3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3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4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4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4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4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044"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045"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046"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047"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04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04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05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05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05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05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05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05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05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05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05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05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6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6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6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6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6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6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6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6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6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6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7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7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7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7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7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7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7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7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7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7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8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8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8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8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8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8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8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8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8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8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9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09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9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9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9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9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9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9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9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09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0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0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0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0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0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0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0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0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0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0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1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1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1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1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1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1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1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1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1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1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2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2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2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2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2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2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2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2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2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2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3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3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3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3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3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3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3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3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3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13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14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14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14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14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14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14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14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14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14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14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15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15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15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15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15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5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5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5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5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5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6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6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6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6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6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6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6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6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6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6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7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7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7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7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7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7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7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7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7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7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8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8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8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8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8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8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18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8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8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8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9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9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9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9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9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9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9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9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9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19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0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0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0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0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0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0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0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0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0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0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1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1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1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1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1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1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1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1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1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1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2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2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2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2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2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2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2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2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2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2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30"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31"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32"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33"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3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3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3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3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3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3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4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4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4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4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4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4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4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4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4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4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5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5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5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5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5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5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5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5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5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5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6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6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6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6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6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0</xdr:rowOff>
    </xdr:to>
    <xdr:pic>
      <xdr:nvPicPr>
        <xdr:cNvPr id="126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6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6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6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6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7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7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7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7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7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7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7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7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7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7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8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8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8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8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8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8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8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8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10795</xdr:colOff>
      <xdr:row>541</xdr:row>
      <xdr:rowOff>8890</xdr:rowOff>
    </xdr:to>
    <xdr:pic>
      <xdr:nvPicPr>
        <xdr:cNvPr id="128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8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9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9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9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9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9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9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9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9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29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29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0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0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0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0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0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0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0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0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0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0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1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1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1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1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1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1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1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1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1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1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2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2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2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2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2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2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2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2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2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2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3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3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3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3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3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3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3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3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3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3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4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4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4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4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4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4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4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4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4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4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122555</xdr:rowOff>
    </xdr:to>
    <xdr:pic>
      <xdr:nvPicPr>
        <xdr:cNvPr id="135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5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218</xdr:row>
      <xdr:rowOff>0</xdr:rowOff>
    </xdr:from>
    <xdr:to>
      <xdr:col>3</xdr:col>
      <xdr:colOff>12065</xdr:colOff>
      <xdr:row>541</xdr:row>
      <xdr:rowOff>168910</xdr:rowOff>
    </xdr:to>
    <xdr:pic>
      <xdr:nvPicPr>
        <xdr:cNvPr id="135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3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3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4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4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5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5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6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6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7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7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8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8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19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19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0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0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1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1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3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3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3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4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4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4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4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4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4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4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4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4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4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5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5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5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5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5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5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5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5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5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5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6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6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6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6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6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6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6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6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6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6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7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7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7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7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7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7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7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7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7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7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8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8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8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8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8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8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8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8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8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8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9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9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9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9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9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9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9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9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219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19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220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0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0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0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0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0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0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0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0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0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1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1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1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1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1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1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1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1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1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1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2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2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2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2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2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22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22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22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22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22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23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23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23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23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23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23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23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23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23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23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24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4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4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4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4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4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4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4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4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4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5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5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5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5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5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5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5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5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5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5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6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6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6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6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6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6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6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6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6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6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7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7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27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7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7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7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7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7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7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7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8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8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8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8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8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8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8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8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8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8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9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9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9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9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9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9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9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9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9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29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0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0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0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0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304"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305"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306"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307"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30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30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31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31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31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31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31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31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31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31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31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31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2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2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2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2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2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2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2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2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2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2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3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3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3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3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3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3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3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3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3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3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4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4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4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4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4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4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4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4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4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4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5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35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5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5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5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5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5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5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5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5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6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6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6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6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6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6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6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6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6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6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7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7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7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7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7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7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7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7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7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7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8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8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8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8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8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8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8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8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8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8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9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9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9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9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9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9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9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9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39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39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0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0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0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0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0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0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0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0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0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0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1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1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1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1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1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1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1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1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1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1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2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2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2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2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2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2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2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2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2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2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3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3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3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3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3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3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3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3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3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3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4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4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4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4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4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4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4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4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4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4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5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5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5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5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5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5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5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5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5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5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6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6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6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6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6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6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6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6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6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6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7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7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7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7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7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7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7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47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7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7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8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8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8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8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8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8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8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8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8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8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90"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491"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92"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493"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9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9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9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9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9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49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0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0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0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0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0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0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0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0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0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0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1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1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1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1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1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1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1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1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1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1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2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2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2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2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2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252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2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2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2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2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3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3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3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3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3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3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3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3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3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3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4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4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4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4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4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4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4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4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254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4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5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5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5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5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5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5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5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5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5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5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6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6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6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6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6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6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6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6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6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6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7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7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7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7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7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7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7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7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7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7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8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8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8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8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8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8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8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8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8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8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9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9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9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9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9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9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9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9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59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59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60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60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60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60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60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60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60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60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60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60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261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61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261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6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6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7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7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8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8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29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29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0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0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1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1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2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2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136525</xdr:rowOff>
    </xdr:to>
    <xdr:pic>
      <xdr:nvPicPr>
        <xdr:cNvPr id="33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158115</xdr:rowOff>
    </xdr:to>
    <xdr:pic>
      <xdr:nvPicPr>
        <xdr:cNvPr id="33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39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39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39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0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0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0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0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0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0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0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0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0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0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1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1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1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1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1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1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1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1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1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1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2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2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2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2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2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2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2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2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2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2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3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3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3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3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3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3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3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3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3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3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4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4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4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4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4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4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4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4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4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4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5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5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5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5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5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5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5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5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125730</xdr:rowOff>
    </xdr:to>
    <xdr:pic>
      <xdr:nvPicPr>
        <xdr:cNvPr id="345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5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13970</xdr:colOff>
      <xdr:row>541</xdr:row>
      <xdr:rowOff>168910</xdr:rowOff>
    </xdr:to>
    <xdr:pic>
      <xdr:nvPicPr>
        <xdr:cNvPr id="346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6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6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6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6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6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6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6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6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6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7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7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7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7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7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7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7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7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7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7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8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8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8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8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48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48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48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48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48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48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49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49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49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49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49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49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49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49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49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49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50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0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0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0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0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0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0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0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0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0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1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1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1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1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1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1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1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1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1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1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2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2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2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2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2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2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2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2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2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2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3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3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3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3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3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3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3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3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3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3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4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4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4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4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4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4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4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4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4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4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5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5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5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5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5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5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5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5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5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5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6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6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6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56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564"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565"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566"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567"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56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56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57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57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57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57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57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57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57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57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57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57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8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8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8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8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8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8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8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8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8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8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9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9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9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9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9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9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9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9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9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59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0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0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0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0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0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0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0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0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0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0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1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1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1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1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1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1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1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1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1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1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2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2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2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2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2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2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2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2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2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2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3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3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3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3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3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3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3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3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3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3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4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4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4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4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4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4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4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4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4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4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5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5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5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5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5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5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5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5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65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65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66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66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66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66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66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66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66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66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66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66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67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67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67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67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67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7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7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7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7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7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8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8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8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8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8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8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8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8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8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8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9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9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9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9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9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9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9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9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9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69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0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0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0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0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0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0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0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0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0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0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1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1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1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1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1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1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1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1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1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1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2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2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2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2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2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2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2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2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2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2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3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3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3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3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3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3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3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3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73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73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74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74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74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74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74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74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74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74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74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74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750"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751"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752"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753"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5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5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5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5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5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5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6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6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6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6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6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6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6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6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6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6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7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7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7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7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7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7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7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7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7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7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8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8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8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8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8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0</xdr:rowOff>
    </xdr:to>
    <xdr:pic>
      <xdr:nvPicPr>
        <xdr:cNvPr id="378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8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8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8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8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9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9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9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9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9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9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9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9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9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79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80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80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80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80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80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80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80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80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10795</xdr:colOff>
      <xdr:row>541</xdr:row>
      <xdr:rowOff>8890</xdr:rowOff>
    </xdr:to>
    <xdr:pic>
      <xdr:nvPicPr>
        <xdr:cNvPr id="380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0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1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1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1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1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1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1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1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1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1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1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2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2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2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2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2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2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2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2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2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2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3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3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3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3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3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3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3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3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3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3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4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4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4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4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4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4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4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4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4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4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5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5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5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5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5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5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5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5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5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5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6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6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6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6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6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6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6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6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6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6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122555</xdr:rowOff>
    </xdr:to>
    <xdr:pic>
      <xdr:nvPicPr>
        <xdr:cNvPr id="387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7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222</xdr:row>
      <xdr:rowOff>0</xdr:rowOff>
    </xdr:from>
    <xdr:to>
      <xdr:col>3</xdr:col>
      <xdr:colOff>12065</xdr:colOff>
      <xdr:row>541</xdr:row>
      <xdr:rowOff>168910</xdr:rowOff>
    </xdr:to>
    <xdr:pic>
      <xdr:nvPicPr>
        <xdr:cNvPr id="387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8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8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39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39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0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0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1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1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2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2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3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3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4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4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5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5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136525</xdr:rowOff>
    </xdr:to>
    <xdr:pic>
      <xdr:nvPicPr>
        <xdr:cNvPr id="46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158115</xdr:rowOff>
    </xdr:to>
    <xdr:pic>
      <xdr:nvPicPr>
        <xdr:cNvPr id="46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5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5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5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6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6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6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6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6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6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6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6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6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6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7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7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7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7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7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7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7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7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7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7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8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8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8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8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8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8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8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8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8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8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9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9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9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9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9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9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9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9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69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69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70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70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70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70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70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70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70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70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70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70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71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71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71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71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71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71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71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71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125730</xdr:rowOff>
    </xdr:to>
    <xdr:pic>
      <xdr:nvPicPr>
        <xdr:cNvPr id="471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71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13970</xdr:colOff>
      <xdr:row>541</xdr:row>
      <xdr:rowOff>168910</xdr:rowOff>
    </xdr:to>
    <xdr:pic>
      <xdr:nvPicPr>
        <xdr:cNvPr id="472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2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2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2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2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2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2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2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2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2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3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3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3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3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3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3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3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3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3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3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4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4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4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4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4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74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74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74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74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74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75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75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75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75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75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75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75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75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75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75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76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6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6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6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6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6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6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6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6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6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7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7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7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7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7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7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7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7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7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7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8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8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8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8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8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8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8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8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8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8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9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9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79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9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9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9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9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9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9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79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0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0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0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0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0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0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0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0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0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0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1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1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1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1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1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1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1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1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1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1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2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2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2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2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824"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825"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826"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827"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82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82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83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83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83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83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83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83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83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83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83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83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4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4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4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4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4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4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4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4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4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4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5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5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5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5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5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5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5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5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5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5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6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6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6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6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6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6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6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6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6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6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7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87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7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7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7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7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7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7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7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7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8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8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8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8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8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8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8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8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8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8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9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9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9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9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9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9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9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9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9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89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0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0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0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0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0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0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0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0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0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0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1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1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1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1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1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1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1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1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1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91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92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92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92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92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92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92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92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92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92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92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93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93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93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93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493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3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3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3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3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3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4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4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4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4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4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4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4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4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4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4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5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5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5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5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5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5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5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5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5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5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6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6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6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6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6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6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496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6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6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6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7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7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7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7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7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7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7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7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7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7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8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8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8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8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8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8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8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8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8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8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9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9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9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9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9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9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9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499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99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499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0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0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0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0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0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0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0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0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0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0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10"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11"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12"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13"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1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1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1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1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1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1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2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2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2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2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2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2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2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2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2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2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3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3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3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3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3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3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3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3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3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3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4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4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4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4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4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0</xdr:rowOff>
    </xdr:to>
    <xdr:pic>
      <xdr:nvPicPr>
        <xdr:cNvPr id="504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4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4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4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4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5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5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5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5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5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5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5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5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5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5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6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6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6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6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6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6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6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6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10795</xdr:colOff>
      <xdr:row>541</xdr:row>
      <xdr:rowOff>8890</xdr:rowOff>
    </xdr:to>
    <xdr:pic>
      <xdr:nvPicPr>
        <xdr:cNvPr id="506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6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7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7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7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7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7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7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7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7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7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7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8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8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8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8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8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8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8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8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8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8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9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9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9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9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9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9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9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9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09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09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0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0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0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0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0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0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0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0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0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0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1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1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1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1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1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1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1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1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1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1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2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2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2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2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2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2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2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2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2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2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122555</xdr:rowOff>
    </xdr:to>
    <xdr:pic>
      <xdr:nvPicPr>
        <xdr:cNvPr id="513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3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224</xdr:row>
      <xdr:rowOff>0</xdr:rowOff>
    </xdr:from>
    <xdr:to>
      <xdr:col>3</xdr:col>
      <xdr:colOff>12065</xdr:colOff>
      <xdr:row>541</xdr:row>
      <xdr:rowOff>168910</xdr:rowOff>
    </xdr:to>
    <xdr:pic>
      <xdr:nvPicPr>
        <xdr:cNvPr id="513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1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1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2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2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3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3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4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4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5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5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6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6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7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7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8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8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9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9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9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9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9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9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9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9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9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9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9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9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9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9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136525</xdr:rowOff>
    </xdr:to>
    <xdr:pic>
      <xdr:nvPicPr>
        <xdr:cNvPr id="59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9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158115</xdr:rowOff>
    </xdr:to>
    <xdr:pic>
      <xdr:nvPicPr>
        <xdr:cNvPr id="59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1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1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1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2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2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2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2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2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2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2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2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2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2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3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3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3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3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3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3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3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3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3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3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4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4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4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4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4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4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4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4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4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4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5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5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5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5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5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5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5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5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5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5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6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6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6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6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6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6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6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6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6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6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7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7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7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7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7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7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7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7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125730</xdr:rowOff>
    </xdr:to>
    <xdr:pic>
      <xdr:nvPicPr>
        <xdr:cNvPr id="597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7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13970</xdr:colOff>
      <xdr:row>541</xdr:row>
      <xdr:rowOff>168910</xdr:rowOff>
    </xdr:to>
    <xdr:pic>
      <xdr:nvPicPr>
        <xdr:cNvPr id="598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8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8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8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8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8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8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8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8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8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9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9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9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9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9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9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9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9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9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599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0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0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0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0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0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0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0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0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0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0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1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1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1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1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1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1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1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1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1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1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2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2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2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2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2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2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2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2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2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2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3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3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3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3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3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3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3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3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3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3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4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4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4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4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4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4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4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4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4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4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5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5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05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5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5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5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5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5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5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5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6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6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6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6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6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6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6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6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6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6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7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7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7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7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7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7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7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7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7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7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8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8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8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08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84"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85"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86"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87"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8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8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9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9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9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9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9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9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9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09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9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09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0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0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0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0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0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0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0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0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0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0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1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1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1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1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1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1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1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1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1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1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2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2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2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2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2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2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2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2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2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2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3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3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3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3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3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3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3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3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3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3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4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4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4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4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4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4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4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4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4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4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5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5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5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5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5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5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5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5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5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5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6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6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6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6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6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6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6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6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6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6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7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7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7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7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7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7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7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7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17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17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18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18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18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18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18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18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18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18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18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18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19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19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19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19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19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9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9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9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9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19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0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0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0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0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0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0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0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0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0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0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1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1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1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1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1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1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1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1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1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1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2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2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2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2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2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2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2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2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2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2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3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3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3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3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3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3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3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3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3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3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4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4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4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4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4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4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4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4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4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4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5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5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5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5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5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5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5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25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25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25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26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26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26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26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26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26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26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26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26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26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270"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271"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272"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273"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7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7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7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7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7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7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8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8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8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8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8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8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8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8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8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8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9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9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9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9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9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9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9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9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9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29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30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30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30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30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30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0</xdr:rowOff>
    </xdr:to>
    <xdr:pic>
      <xdr:nvPicPr>
        <xdr:cNvPr id="630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0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0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0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0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1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1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1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1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1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1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1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1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1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1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2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2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2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2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2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2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2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2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10795</xdr:colOff>
      <xdr:row>541</xdr:row>
      <xdr:rowOff>8890</xdr:rowOff>
    </xdr:to>
    <xdr:pic>
      <xdr:nvPicPr>
        <xdr:cNvPr id="632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2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3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3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3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3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3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3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3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3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3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3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4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4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4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4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4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4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4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4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4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4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5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5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5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5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5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5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5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5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5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5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6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6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6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6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6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6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6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6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6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6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7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7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7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7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7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7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7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7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7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7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8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8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8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8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8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8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8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8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8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8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122555</xdr:rowOff>
    </xdr:to>
    <xdr:pic>
      <xdr:nvPicPr>
        <xdr:cNvPr id="639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9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223</xdr:row>
      <xdr:rowOff>0</xdr:rowOff>
    </xdr:from>
    <xdr:to>
      <xdr:col>3</xdr:col>
      <xdr:colOff>12065</xdr:colOff>
      <xdr:row>541</xdr:row>
      <xdr:rowOff>168910</xdr:rowOff>
    </xdr:to>
    <xdr:pic>
      <xdr:nvPicPr>
        <xdr:cNvPr id="639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39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39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39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39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39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39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39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0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0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0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0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0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0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0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0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0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0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1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1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1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1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1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1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1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1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1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1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2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2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2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2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2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2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2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2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2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2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3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3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3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3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3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3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3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3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3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3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4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4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4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4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4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4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4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4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4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4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5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5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5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5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5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5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5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5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5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5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6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6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6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6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6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6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6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6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6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6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7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7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7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7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7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7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7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7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7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7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8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8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8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8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8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8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8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8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8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8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9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9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9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9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9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9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9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9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49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49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0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0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0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0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0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0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0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0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0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0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1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1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1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1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1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1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1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1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1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1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2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2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2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2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2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2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2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2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2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2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3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3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3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3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3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3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3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3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3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3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4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4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4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4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4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4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4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4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4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4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5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5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5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5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5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5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5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5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5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5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6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6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6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6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6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6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6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6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6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6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7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7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7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7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7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7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7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7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7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7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8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8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8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8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8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8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8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8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8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8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9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9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9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9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9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9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9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9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59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59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0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0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0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0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0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0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0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0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0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0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1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1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1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1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1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1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1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1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1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1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2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2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2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2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2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2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2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2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2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2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3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3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3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3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3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3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3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3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3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3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4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4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4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4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4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4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4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4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4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4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5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5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5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5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5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5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5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5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5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5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6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6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6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6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6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6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6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6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6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6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7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7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7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7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7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7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7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7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7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7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8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8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8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8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8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8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8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8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8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8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9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9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9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9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9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9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9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9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69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69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0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0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0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0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0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0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0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0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0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0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1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1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1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1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1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1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1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1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1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1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2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2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2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2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2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2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2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2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2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2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3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3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3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3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3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3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3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3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3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3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4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4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4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4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4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4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4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4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4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4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5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5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5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5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5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5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5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5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5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5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6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6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6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6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6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6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6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6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6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6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7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7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7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7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7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7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7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7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7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7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8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8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8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8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8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8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8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8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8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8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9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9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9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9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9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9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9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9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79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79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0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0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0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0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0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0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0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0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0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0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1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1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1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1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1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1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1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1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1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1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2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2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2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2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2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2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2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2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2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2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3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3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3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3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3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3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3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3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3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3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4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4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4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4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4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4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4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4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4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4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5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5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5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5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5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5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5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5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5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5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6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6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6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6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6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6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6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6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6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6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7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7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7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7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7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7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7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7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7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7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8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8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8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8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8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8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8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8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8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8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9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9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9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9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9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9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9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9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89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89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0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0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0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0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0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0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0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0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0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0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1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1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1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1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1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1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1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1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1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1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2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2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2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2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2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2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2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2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2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2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3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3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3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3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3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3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3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3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3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3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4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4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4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4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4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4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4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4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4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4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5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5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5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5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5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5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5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5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5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5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6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6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6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6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6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6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6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6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6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6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7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7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7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7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7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7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7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7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7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7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8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8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8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8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8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8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8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8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8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8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9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9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9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9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9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9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9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9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699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699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0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0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0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0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0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0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0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0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0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0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1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1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1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1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1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1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1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1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1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1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2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2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2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2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2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2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2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2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2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2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3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3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3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3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3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3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3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3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3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3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4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4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4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4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4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4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4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4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4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4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5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5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5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5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5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5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5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5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5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5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6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6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6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6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6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6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6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6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6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6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7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7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7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7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7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7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7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7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7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7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8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8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8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8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8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8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8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8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8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8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9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9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9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9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9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9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9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9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09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09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0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0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0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0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0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0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0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0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0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0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1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1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1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1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1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1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1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1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1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1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2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2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2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2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2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2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2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2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2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2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3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3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3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3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3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3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3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3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3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3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4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4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4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4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4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4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4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4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4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4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5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5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5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5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5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5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5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5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5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5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6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6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6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6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6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6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6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67"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68"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69"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70"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71"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72"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73"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333375</xdr:rowOff>
    </xdr:to>
    <xdr:pic>
      <xdr:nvPicPr>
        <xdr:cNvPr id="7174"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75" name="Picture 2" descr="http://124.117.230.238:8081/skins/images/default/s.gif"/>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361315</xdr:rowOff>
    </xdr:to>
    <xdr:pic>
      <xdr:nvPicPr>
        <xdr:cNvPr id="7176" name="Picture 2" descr="http://124.117.230.238:8081/skins/images/default/s.gif"/>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177"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178"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179"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180"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181"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182"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183"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184"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185"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186"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187"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188"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189"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190"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191"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192"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193"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194"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195"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196"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197"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198"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199"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00"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01"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02"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03"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04"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05"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06"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07"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08"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09"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10"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11"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12"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13"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14"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15"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16"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17"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18"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19"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20"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21"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22"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23"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24"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25"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26"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27"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28"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29"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30"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31"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32"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33"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34"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35"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36"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37"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322580</xdr:rowOff>
    </xdr:to>
    <xdr:pic>
      <xdr:nvPicPr>
        <xdr:cNvPr id="7238"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39" name="Picture 2" descr="http://124.117.230.238:8081/skins/images/default/s.gif"/>
        <xdr:cNvPicPr/>
      </xdr:nvPicPr>
      <xdr:blipFill>
        <a:blip r:embed="rId2" r:link="rId3"/>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13970</xdr:colOff>
      <xdr:row>213</xdr:row>
      <xdr:rowOff>372110</xdr:rowOff>
    </xdr:to>
    <xdr:pic>
      <xdr:nvPicPr>
        <xdr:cNvPr id="7240" name="Picture 2" descr="http://124.117.230.238:8081/skins/images/default/s.gif"/>
        <xdr:cNvPicPr/>
      </xdr:nvPicPr>
      <xdr:blipFill>
        <a:blip r:embed="rId4"/>
        <a:stretch>
          <a:fillRect/>
        </a:stretch>
      </xdr:blipFill>
      <xdr:spPr>
        <a:xfrm>
          <a:off x="1687195" y="76312395"/>
          <a:ext cx="13970"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41"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42"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43"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44"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45"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46"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47"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48"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49"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50"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51"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52"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53"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54"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55"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56"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57"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58"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59"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60"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61"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62"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63"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264"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265"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266"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267"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268"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269"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270"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271"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272"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273"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274"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275"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276"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277"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278"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279"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280"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81"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82"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83"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84"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85"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86"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87"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88"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89"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90"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91"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92"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93"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94"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95"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96"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97"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98"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299"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00"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01"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02"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03"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04"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05"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06"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07"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08"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09"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10"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11"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12"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13"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14"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15"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16"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17"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18"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19"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20"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21"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22"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23"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24"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25"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26"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27"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28"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29"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30"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31"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32"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33"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34"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35"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36"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37"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38"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39"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40"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41"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42"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43"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344"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345"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346"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347"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348"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349"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350"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351"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352"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353"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354"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355"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356"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357"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358"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359"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60"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61"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62"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63"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64"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65"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66"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67"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68"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69"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70"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71"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72"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73"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74"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75"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76"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77"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78"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79"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80"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81"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82"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83"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84"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85"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86"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87"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88"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89"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90"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391"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92"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93"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94"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95"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96"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97"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98"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399"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00"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01"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02"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03"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04"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05"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06"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07"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08"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09"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10"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11"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12"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13"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14"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15"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16"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17"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18"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19"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20"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21"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22"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23"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24"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25"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26"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27"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28"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29"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30"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31"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32"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33"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34"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35"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36"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37"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38"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439"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440"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441"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442"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443"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444"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445"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446"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447"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448"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449"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450"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451"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452"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453"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454"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55"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56"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57"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58"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59"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60"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61"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62"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63"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64"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65"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66"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67"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68"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69"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70"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71"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72"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73"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74"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75"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76"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77"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78"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79"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80"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81"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82"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83"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84"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85"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486"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87"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88"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89"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90"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91"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92"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93"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94"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95"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96"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97"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98"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499"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00"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01"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02"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03"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04"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05"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06"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07"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08"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09"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10"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11"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12"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13"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14"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15"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16"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17"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18"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19"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20"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21"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22"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23"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24"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25"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26"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27"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28"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29"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30"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31"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32"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33"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34"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35"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36"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37"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38"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39"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40"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41"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42"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43"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44"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45"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46"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47"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48"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49"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50"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51"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52"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53"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54"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55"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56"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57"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58"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59"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60"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61"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62"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63"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64" name="Picture 2" descr="http://124.117.230.238:8081/skins/images/default/s.gif"/>
        <xdr:cNvPicPr>
          <a:picLocks noChangeAspect="1"/>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197485</xdr:rowOff>
    </xdr:to>
    <xdr:pic>
      <xdr:nvPicPr>
        <xdr:cNvPr id="7565" name="Picture 2" descr="http://124.117.230.238:8081/skins/images/default/s.gif"/>
        <xdr:cNvPicPr>
          <a:picLocks noChangeAspect="1"/>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66"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67"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68"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69"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70"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71"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72"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73"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74"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75"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76"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77"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78"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79"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80"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81"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82"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83"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84"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85"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86"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87" name="Picture 2" descr="http://124.117.230.238:8081/skins/images/default/s.gif"/>
        <xdr:cNvPicPr>
          <a:picLocks noChangeAspect="1"/>
        </xdr:cNvPicPr>
      </xdr:nvPicPr>
      <xdr:blipFill>
        <a:blip r:embed="rId4"/>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10795</xdr:colOff>
      <xdr:row>213</xdr:row>
      <xdr:rowOff>205740</xdr:rowOff>
    </xdr:to>
    <xdr:pic>
      <xdr:nvPicPr>
        <xdr:cNvPr id="7588" name="Picture 2" descr="http://124.117.230.238:8081/skins/images/default/s.gif"/>
        <xdr:cNvPicPr>
          <a:picLocks noChangeAspect="1"/>
        </xdr:cNvPicPr>
      </xdr:nvPicPr>
      <xdr:blipFill>
        <a:blip r:embed="rId2" r:link="rId3"/>
        <a:stretch>
          <a:fillRect/>
        </a:stretch>
      </xdr:blipFill>
      <xdr:spPr>
        <a:xfrm>
          <a:off x="1687195" y="76312395"/>
          <a:ext cx="1079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89"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90"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91"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92"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93"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94"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95"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96"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97"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598"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599"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00"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01"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02"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03"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04"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05"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06"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07"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08"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09"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10"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11"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12"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13"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14"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15"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16"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17"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18"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19"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20"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21"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22"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23"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24"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25"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26"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27"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28"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29"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30"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31"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32"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33"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34"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35"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36"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37"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38"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39"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40"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41"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42"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43"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44"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45"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46"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47"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48"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49"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319405</xdr:rowOff>
    </xdr:to>
    <xdr:pic>
      <xdr:nvPicPr>
        <xdr:cNvPr id="7650"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51" name="Picture 2" descr="http://124.117.230.238:8081/skins/images/default/s.gif"/>
        <xdr:cNvPicPr/>
      </xdr:nvPicPr>
      <xdr:blipFill>
        <a:blip r:embed="rId2" r:link="rId3"/>
        <a:stretch>
          <a:fillRect/>
        </a:stretch>
      </xdr:blipFill>
      <xdr:spPr>
        <a:xfrm>
          <a:off x="1687195" y="76312395"/>
          <a:ext cx="12065" cy="0"/>
        </a:xfrm>
        <a:prstGeom prst="rect">
          <a:avLst/>
        </a:prstGeom>
        <a:ln w="9525">
          <a:noFill/>
        </a:ln>
      </xdr:spPr>
    </xdr:pic>
    <xdr:clientData/>
  </xdr:twoCellAnchor>
  <xdr:twoCellAnchor>
    <xdr:from>
      <xdr:col>3</xdr:col>
      <xdr:colOff>0</xdr:colOff>
      <xdr:row>213</xdr:row>
      <xdr:rowOff>0</xdr:rowOff>
    </xdr:from>
    <xdr:to>
      <xdr:col>3</xdr:col>
      <xdr:colOff>12065</xdr:colOff>
      <xdr:row>213</xdr:row>
      <xdr:rowOff>372110</xdr:rowOff>
    </xdr:to>
    <xdr:pic>
      <xdr:nvPicPr>
        <xdr:cNvPr id="7652" name="Picture 2" descr="http://124.117.230.238:8081/skins/images/default/s.gif"/>
        <xdr:cNvPicPr/>
      </xdr:nvPicPr>
      <xdr:blipFill>
        <a:blip r:embed="rId4"/>
        <a:stretch>
          <a:fillRect/>
        </a:stretch>
      </xdr:blipFill>
      <xdr:spPr>
        <a:xfrm>
          <a:off x="1687195" y="76312395"/>
          <a:ext cx="12065" cy="0"/>
        </a:xfrm>
        <a:prstGeom prst="rect">
          <a:avLst/>
        </a:prstGeom>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6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6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7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7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8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8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79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79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0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0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1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1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2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2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3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3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3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4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4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4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4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4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4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4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4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4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4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5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5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5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5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5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5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5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5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5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5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6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6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6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6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6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6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6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6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6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6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7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7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7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7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7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7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7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7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7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7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8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8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8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8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8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8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8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8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8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8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9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9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9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9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9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9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9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9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39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39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0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0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0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0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0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0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0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0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0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0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1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1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1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1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1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1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1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17"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18"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19"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20"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21"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22"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23"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24"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25"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26"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27"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28"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29"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30"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31"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32"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33" name="Picture 2" descr="http://124.117.230.238:8081/skins/images/default/s.gif"/>
        <xdr:cNvPicPr/>
      </xdr:nvPicPr>
      <xdr:blipFill>
        <a:blip r:embed="rId2" r:link="rId3"/>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136525</xdr:rowOff>
    </xdr:to>
    <xdr:pic>
      <xdr:nvPicPr>
        <xdr:cNvPr id="8434" name="Picture 2" descr="http://124.117.230.238:8081/skins/images/default/s.gif"/>
        <xdr:cNvPicPr/>
      </xdr:nvPicPr>
      <xdr:blipFill>
        <a:blip r:embed="rId4"/>
        <a:stretch>
          <a:fillRect/>
        </a:stretch>
      </xdr:blipFill>
      <xdr:spPr>
        <a:xfrm>
          <a:off x="1687195" y="76312395"/>
          <a:ext cx="10795" cy="32702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35" name="Picture 2" descr="http://124.117.230.238:8081/skins/images/default/s.gif"/>
        <xdr:cNvPicPr/>
      </xdr:nvPicPr>
      <xdr:blipFill>
        <a:blip r:embed="rId2" r:link="rId3"/>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158115</xdr:rowOff>
    </xdr:to>
    <xdr:pic>
      <xdr:nvPicPr>
        <xdr:cNvPr id="8436" name="Picture 2" descr="http://124.117.230.238:8081/skins/images/default/s.gif"/>
        <xdr:cNvPicPr/>
      </xdr:nvPicPr>
      <xdr:blipFill>
        <a:blip r:embed="rId4"/>
        <a:stretch>
          <a:fillRect/>
        </a:stretch>
      </xdr:blipFill>
      <xdr:spPr>
        <a:xfrm>
          <a:off x="1687195" y="76312395"/>
          <a:ext cx="10795" cy="348615"/>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3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3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3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4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4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4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4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4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4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4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4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4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4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5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5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5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5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5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5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5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5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5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5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6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6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6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6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6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6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6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6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6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6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7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7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7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7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7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7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7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7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7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7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8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81"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82"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83"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84"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85"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86"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87"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88"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89"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90"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91"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92"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93"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94"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95"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96"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97" name="Picture 2" descr="http://124.117.230.238:8081/skins/images/default/s.gif"/>
        <xdr:cNvPicPr/>
      </xdr:nvPicPr>
      <xdr:blipFill>
        <a:blip r:embed="rId2" r:link="rId3"/>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125730</xdr:rowOff>
    </xdr:to>
    <xdr:pic>
      <xdr:nvPicPr>
        <xdr:cNvPr id="8498" name="Picture 2" descr="http://124.117.230.238:8081/skins/images/default/s.gif"/>
        <xdr:cNvPicPr/>
      </xdr:nvPicPr>
      <xdr:blipFill>
        <a:blip r:embed="rId4"/>
        <a:stretch>
          <a:fillRect/>
        </a:stretch>
      </xdr:blipFill>
      <xdr:spPr>
        <a:xfrm>
          <a:off x="1687195" y="76312395"/>
          <a:ext cx="13970" cy="31623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499" name="Picture 2" descr="http://124.117.230.238:8081/skins/images/default/s.gif"/>
        <xdr:cNvPicPr/>
      </xdr:nvPicPr>
      <xdr:blipFill>
        <a:blip r:embed="rId2" r:link="rId3"/>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13970</xdr:colOff>
      <xdr:row>541</xdr:row>
      <xdr:rowOff>168910</xdr:rowOff>
    </xdr:to>
    <xdr:pic>
      <xdr:nvPicPr>
        <xdr:cNvPr id="8500" name="Picture 2" descr="http://124.117.230.238:8081/skins/images/default/s.gif"/>
        <xdr:cNvPicPr/>
      </xdr:nvPicPr>
      <xdr:blipFill>
        <a:blip r:embed="rId4"/>
        <a:stretch>
          <a:fillRect/>
        </a:stretch>
      </xdr:blipFill>
      <xdr:spPr>
        <a:xfrm>
          <a:off x="1687195" y="76312395"/>
          <a:ext cx="13970" cy="35941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0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0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0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0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0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0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0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0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0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1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1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1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1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1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1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1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1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1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1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2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2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2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2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2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52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52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52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52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52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53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53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53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53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53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53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53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53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53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53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54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4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4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4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4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4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4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4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4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4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5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5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5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5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5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5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5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5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5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5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6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6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6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6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6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6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6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6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6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6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7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7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57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7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7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7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7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7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7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7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8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8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8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8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8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8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8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8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8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8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9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9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9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9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9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9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9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9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9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59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0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0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0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0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604"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605"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606"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607"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60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60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61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61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61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61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61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61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61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61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61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61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2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2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2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2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2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2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2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2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2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2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3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3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3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3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3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3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3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3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3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3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4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4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4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4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4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4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4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4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4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4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5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65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5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5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5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5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5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5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5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5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6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6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6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6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6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6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6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6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6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6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7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7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7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7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7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7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7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7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7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7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8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8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8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8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8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8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8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8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8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8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9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9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9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9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9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9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9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9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69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69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0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0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0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0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0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0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0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0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0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0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1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1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1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1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1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1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1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1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1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1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2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2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2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2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2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2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2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2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2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2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3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3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3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3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3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3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3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37"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38"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39"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40"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41"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42"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43"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44"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45"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46"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4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4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4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5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5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5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5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5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5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5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5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5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5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60"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61"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62"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63"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64"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65"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66"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67"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68"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69"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7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7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7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7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7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7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7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77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78"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79"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80"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81"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82"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83"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84"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85"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86"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87"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88"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89"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90"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791"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92"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793"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9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9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9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9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9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79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0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0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0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0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0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0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0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0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0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0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1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1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1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1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1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1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16"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17"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18"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19"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20"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21"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22"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23"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24" name="Picture 2" descr="http://124.117.230.238:8081/skins/images/default/s.gif"/>
        <xdr:cNvPicPr>
          <a:picLocks noChangeAspect="1"/>
        </xdr:cNvPicPr>
      </xdr:nvPicPr>
      <xdr:blipFill>
        <a:blip r:embed="rId2" r:link="rId3"/>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0</xdr:rowOff>
    </xdr:to>
    <xdr:pic>
      <xdr:nvPicPr>
        <xdr:cNvPr id="8825" name="Picture 2" descr="http://124.117.230.238:8081/skins/images/default/s.gif"/>
        <xdr:cNvPicPr>
          <a:picLocks noChangeAspect="1"/>
        </xdr:cNvPicPr>
      </xdr:nvPicPr>
      <xdr:blipFill>
        <a:blip r:embed="rId4"/>
        <a:stretch>
          <a:fillRect/>
        </a:stretch>
      </xdr:blipFill>
      <xdr:spPr>
        <a:xfrm>
          <a:off x="1687195" y="76312395"/>
          <a:ext cx="12065" cy="19050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2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2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2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2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3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3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3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3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3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3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3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3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3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39"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40"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41"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42"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43"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44"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45"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46"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47" name="Picture 2" descr="http://124.117.230.238:8081/skins/images/default/s.gif"/>
        <xdr:cNvPicPr>
          <a:picLocks noChangeAspect="1"/>
        </xdr:cNvPicPr>
      </xdr:nvPicPr>
      <xdr:blipFill>
        <a:blip r:embed="rId4"/>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10795</xdr:colOff>
      <xdr:row>541</xdr:row>
      <xdr:rowOff>8890</xdr:rowOff>
    </xdr:to>
    <xdr:pic>
      <xdr:nvPicPr>
        <xdr:cNvPr id="8848" name="Picture 2" descr="http://124.117.230.238:8081/skins/images/default/s.gif"/>
        <xdr:cNvPicPr>
          <a:picLocks noChangeAspect="1"/>
        </xdr:cNvPicPr>
      </xdr:nvPicPr>
      <xdr:blipFill>
        <a:blip r:embed="rId2" r:link="rId3"/>
        <a:stretch>
          <a:fillRect/>
        </a:stretch>
      </xdr:blipFill>
      <xdr:spPr>
        <a:xfrm>
          <a:off x="1687195" y="76312395"/>
          <a:ext cx="10795" cy="19939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4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5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5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5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5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5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5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5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5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5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5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6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6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6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6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6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6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6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6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6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6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7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7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7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7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7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7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7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7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7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7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8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8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8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8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8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8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8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8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8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8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9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9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9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93"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94"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95"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96"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97"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898"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899"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900"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901"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902"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903"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904"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905"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906"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907"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908"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909" name="Picture 2" descr="http://124.117.230.238:8081/skins/images/default/s.gif"/>
        <xdr:cNvPicPr/>
      </xdr:nvPicPr>
      <xdr:blipFill>
        <a:blip r:embed="rId2" r:link="rId3"/>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122555</xdr:rowOff>
    </xdr:to>
    <xdr:pic>
      <xdr:nvPicPr>
        <xdr:cNvPr id="8910" name="Picture 2" descr="http://124.117.230.238:8081/skins/images/default/s.gif"/>
        <xdr:cNvPicPr/>
      </xdr:nvPicPr>
      <xdr:blipFill>
        <a:blip r:embed="rId4"/>
        <a:stretch>
          <a:fillRect/>
        </a:stretch>
      </xdr:blipFill>
      <xdr:spPr>
        <a:xfrm>
          <a:off x="1687195" y="76312395"/>
          <a:ext cx="12065" cy="313055"/>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911" name="Picture 2" descr="http://124.117.230.238:8081/skins/images/default/s.gif"/>
        <xdr:cNvPicPr/>
      </xdr:nvPicPr>
      <xdr:blipFill>
        <a:blip r:embed="rId2" r:link="rId3"/>
        <a:stretch>
          <a:fillRect/>
        </a:stretch>
      </xdr:blipFill>
      <xdr:spPr>
        <a:xfrm>
          <a:off x="1687195" y="76312395"/>
          <a:ext cx="12065" cy="359410"/>
        </a:xfrm>
        <a:prstGeom prst="rect">
          <a:avLst/>
        </a:prstGeom>
        <a:noFill/>
        <a:ln w="9525">
          <a:noFill/>
        </a:ln>
      </xdr:spPr>
    </xdr:pic>
    <xdr:clientData/>
  </xdr:twoCellAnchor>
  <xdr:twoCellAnchor editAs="oneCell">
    <xdr:from>
      <xdr:col>3</xdr:col>
      <xdr:colOff>0</xdr:colOff>
      <xdr:row>221</xdr:row>
      <xdr:rowOff>0</xdr:rowOff>
    </xdr:from>
    <xdr:to>
      <xdr:col>3</xdr:col>
      <xdr:colOff>12065</xdr:colOff>
      <xdr:row>541</xdr:row>
      <xdr:rowOff>168910</xdr:rowOff>
    </xdr:to>
    <xdr:pic>
      <xdr:nvPicPr>
        <xdr:cNvPr id="8912" name="Picture 2" descr="http://124.117.230.238:8081/skins/images/default/s.gif"/>
        <xdr:cNvPicPr/>
      </xdr:nvPicPr>
      <xdr:blipFill>
        <a:blip r:embed="rId4"/>
        <a:stretch>
          <a:fillRect/>
        </a:stretch>
      </xdr:blipFill>
      <xdr:spPr>
        <a:xfrm>
          <a:off x="1687195" y="76312395"/>
          <a:ext cx="12065" cy="3594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1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1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1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1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1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1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1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2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2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2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2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2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2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2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2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2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2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3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3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3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3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3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3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3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3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3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3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4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4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4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4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4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4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4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4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4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4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5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5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5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5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5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5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5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5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5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5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6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6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6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6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6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6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6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6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6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6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7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7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7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7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7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7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897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7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7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7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8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8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8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8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8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8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8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8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8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8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9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9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9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9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9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9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9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9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899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899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0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0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0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0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0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0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0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0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0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0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1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1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1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1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1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1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1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1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1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1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2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2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2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2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02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2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2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2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2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2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3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3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3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3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3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3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3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3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3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3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4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4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4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4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4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4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4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4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4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4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5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5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5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5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05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5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05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5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5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5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6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6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6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6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6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6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6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6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6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6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7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7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07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73"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74"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75"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76"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77"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78"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79"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80"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81"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82"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83"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84"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85"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86"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87"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88"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89"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90"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91"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92"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93"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94"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95"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96"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97"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098"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099"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00"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01"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02"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03"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04"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05"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06"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07"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08"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09"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10"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11"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12"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13"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14"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15"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16"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17"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18"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19"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120"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2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2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2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2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2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2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2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2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2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3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3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3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3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3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3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3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3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3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3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4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4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4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4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4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4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4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4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4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4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125730</xdr:rowOff>
    </xdr:to>
    <xdr:pic>
      <xdr:nvPicPr>
        <xdr:cNvPr id="915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5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168910</xdr:rowOff>
    </xdr:to>
    <xdr:pic>
      <xdr:nvPicPr>
        <xdr:cNvPr id="915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5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5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5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5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5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5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5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6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6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6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6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6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6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6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6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16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69"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70"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71"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72"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73"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74"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75"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76"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77"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78"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79"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80"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81"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82"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83"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84"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85"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86"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87"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88"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89"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90"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91"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92"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93"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94"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95"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96"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97"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114300</xdr:rowOff>
    </xdr:to>
    <xdr:pic>
      <xdr:nvPicPr>
        <xdr:cNvPr id="9198"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199"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218</xdr:row>
      <xdr:rowOff>0</xdr:rowOff>
    </xdr:from>
    <xdr:to>
      <xdr:col>8</xdr:col>
      <xdr:colOff>50800</xdr:colOff>
      <xdr:row>541</xdr:row>
      <xdr:rowOff>156210</xdr:rowOff>
    </xdr:to>
    <xdr:pic>
      <xdr:nvPicPr>
        <xdr:cNvPr id="9200"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0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0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0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0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0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0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0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0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0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1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1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1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1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1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1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1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1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1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1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2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2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2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2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2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2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2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2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2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2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3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3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3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3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3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3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3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3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3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3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4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4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4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4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4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4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4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4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116840</xdr:rowOff>
    </xdr:to>
    <xdr:pic>
      <xdr:nvPicPr>
        <xdr:cNvPr id="924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4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5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5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5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5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5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5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5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5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5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5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6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6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6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6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6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65"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66"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67"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68"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69"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70"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71"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72"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73"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74"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75"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76"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77"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78"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79"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147955</xdr:rowOff>
    </xdr:to>
    <xdr:pic>
      <xdr:nvPicPr>
        <xdr:cNvPr id="9280"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8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8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8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8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8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8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8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8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8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9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9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9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9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9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9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218</xdr:row>
      <xdr:rowOff>0</xdr:rowOff>
    </xdr:from>
    <xdr:to>
      <xdr:col>8</xdr:col>
      <xdr:colOff>18415</xdr:colOff>
      <xdr:row>543</xdr:row>
      <xdr:rowOff>130810</xdr:rowOff>
    </xdr:to>
    <xdr:pic>
      <xdr:nvPicPr>
        <xdr:cNvPr id="929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29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29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29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0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0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0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0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0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0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0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0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0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0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1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1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1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1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1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1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1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1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1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1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2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2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2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2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2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2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2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2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2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2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3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3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3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3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3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3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3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3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3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3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4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4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4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4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4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4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4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4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4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4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5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5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5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5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5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5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5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5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5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5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6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6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6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6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6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6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6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6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6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6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7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7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7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7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7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7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7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7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7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7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8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8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8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8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8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8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8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8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8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8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39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9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39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9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9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9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9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9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9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39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40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40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40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40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40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40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40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40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40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0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1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1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1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1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1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1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1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1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1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1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2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2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2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2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2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2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2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2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2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2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3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3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3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3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3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3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3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3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43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3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44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4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4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4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4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4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4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4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4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4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5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5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5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5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5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5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45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57"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58"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59"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60"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61"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62"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63"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64"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65"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66"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67"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68"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69"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70"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71"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72"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73"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74"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75"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76"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77"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78"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79"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80"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81"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82"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83"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84"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85"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486"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87"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488"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489"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490"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491"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492"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493"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494"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495"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496"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497"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498"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499"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500"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501"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502"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503"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504"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0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0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0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0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0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1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1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1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1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1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1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1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1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1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1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2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2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2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2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2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2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2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2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2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2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3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3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3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3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125730</xdr:rowOff>
    </xdr:to>
    <xdr:pic>
      <xdr:nvPicPr>
        <xdr:cNvPr id="953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3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168910</xdr:rowOff>
    </xdr:to>
    <xdr:pic>
      <xdr:nvPicPr>
        <xdr:cNvPr id="953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3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3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3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4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4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4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4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4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4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4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4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4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4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5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5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55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53"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54"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55"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56"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57"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58"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59"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60"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61"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62"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63"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64"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65"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66"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67"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68"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69"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70"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71"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72"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73"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74"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75"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76"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77"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78"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79"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80"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81"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114300</xdr:rowOff>
    </xdr:to>
    <xdr:pic>
      <xdr:nvPicPr>
        <xdr:cNvPr id="9582"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83"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222</xdr:row>
      <xdr:rowOff>0</xdr:rowOff>
    </xdr:from>
    <xdr:to>
      <xdr:col>8</xdr:col>
      <xdr:colOff>50800</xdr:colOff>
      <xdr:row>541</xdr:row>
      <xdr:rowOff>156210</xdr:rowOff>
    </xdr:to>
    <xdr:pic>
      <xdr:nvPicPr>
        <xdr:cNvPr id="9584"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8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8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8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8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8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9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9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9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9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9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9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9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9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9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59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0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0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0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0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0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0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0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0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0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0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1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1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1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1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1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1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1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1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1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1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2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2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2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2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2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2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2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2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2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2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3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3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116840</xdr:rowOff>
    </xdr:to>
    <xdr:pic>
      <xdr:nvPicPr>
        <xdr:cNvPr id="963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3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3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3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3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3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3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3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4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4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4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4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4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4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4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4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4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49"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50"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51"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52"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53"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54"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55"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56"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57"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58"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59"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60"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61"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62"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63"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147955</xdr:rowOff>
    </xdr:to>
    <xdr:pic>
      <xdr:nvPicPr>
        <xdr:cNvPr id="9664"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6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6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6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6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6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7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7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7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7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7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7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7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7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7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7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222</xdr:row>
      <xdr:rowOff>0</xdr:rowOff>
    </xdr:from>
    <xdr:to>
      <xdr:col>8</xdr:col>
      <xdr:colOff>18415</xdr:colOff>
      <xdr:row>543</xdr:row>
      <xdr:rowOff>130810</xdr:rowOff>
    </xdr:to>
    <xdr:pic>
      <xdr:nvPicPr>
        <xdr:cNvPr id="968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8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8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8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8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8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8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8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8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8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9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9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9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9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9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9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69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69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69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69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0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0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0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0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0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0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0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0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0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0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1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1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1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1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1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1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1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1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1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1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2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2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2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2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2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2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2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2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2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2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3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3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3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3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3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3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3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3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3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3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4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4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4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4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4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4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4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4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4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4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5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5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5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5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5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5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5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5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5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5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6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6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6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6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6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6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6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6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6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6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7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7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7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7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7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7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7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7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7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7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8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8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8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8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8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8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8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8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8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8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9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9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79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9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9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9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9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9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79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79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0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0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0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0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0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0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0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0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0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0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1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1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1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1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1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1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1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1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1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1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2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2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2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2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2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2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2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2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2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2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3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3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3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3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3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3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3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3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3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3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84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4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4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4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4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4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4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4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4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4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5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5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5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5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5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5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5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5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5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5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6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6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6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6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6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6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6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6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6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6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87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7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87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7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7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7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7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7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7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7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8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8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8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8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8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8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8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8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988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8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9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9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9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9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9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9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9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9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89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89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90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90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90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90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90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90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90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90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90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90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91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91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91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91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91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91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91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91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322580</xdr:rowOff>
    </xdr:to>
    <xdr:pic>
      <xdr:nvPicPr>
        <xdr:cNvPr id="991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91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372110</xdr:rowOff>
    </xdr:to>
    <xdr:pic>
      <xdr:nvPicPr>
        <xdr:cNvPr id="992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2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2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2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2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2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2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2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2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2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3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3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3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3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3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3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993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3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3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3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4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4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4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4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4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4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4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4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4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4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5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5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5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5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5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5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5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5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5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59"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60"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61"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62"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63"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64"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65"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311150</xdr:rowOff>
    </xdr:to>
    <xdr:pic>
      <xdr:nvPicPr>
        <xdr:cNvPr id="9966"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67" name="Picture 2" descr="http://124.117.230.238:8081/skins/images/default/s.gif"/>
        <xdr:cNvPicPr/>
      </xdr:nvPicPr>
      <xdr:blipFill>
        <a:blip r:embed="rId2" r:link="rId3"/>
        <a:stretch>
          <a:fillRect/>
        </a:stretch>
      </xdr:blipFill>
      <xdr:spPr>
        <a:xfrm>
          <a:off x="5901055" y="76312395"/>
          <a:ext cx="20955" cy="0"/>
        </a:xfrm>
        <a:prstGeom prst="rect">
          <a:avLst/>
        </a:prstGeom>
        <a:ln w="9525">
          <a:noFill/>
        </a:ln>
      </xdr:spPr>
    </xdr:pic>
    <xdr:clientData/>
  </xdr:twoCellAnchor>
  <xdr:twoCellAnchor>
    <xdr:from>
      <xdr:col>8</xdr:col>
      <xdr:colOff>29845</xdr:colOff>
      <xdr:row>213</xdr:row>
      <xdr:rowOff>0</xdr:rowOff>
    </xdr:from>
    <xdr:to>
      <xdr:col>8</xdr:col>
      <xdr:colOff>50800</xdr:colOff>
      <xdr:row>213</xdr:row>
      <xdr:rowOff>353060</xdr:rowOff>
    </xdr:to>
    <xdr:pic>
      <xdr:nvPicPr>
        <xdr:cNvPr id="9968" name="Picture 2" descr="http://124.117.230.238:8081/skins/images/default/s.gif"/>
        <xdr:cNvPicPr/>
      </xdr:nvPicPr>
      <xdr:blipFill>
        <a:blip r:embed="rId4"/>
        <a:stretch>
          <a:fillRect/>
        </a:stretch>
      </xdr:blipFill>
      <xdr:spPr>
        <a:xfrm>
          <a:off x="5901055" y="76312395"/>
          <a:ext cx="2095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6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7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7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7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7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7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7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7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7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7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7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8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8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8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8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8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8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8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8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8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8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9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9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9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9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9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9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9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9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9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999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0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0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0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0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0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0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0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0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0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0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1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1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1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1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1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1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713740</xdr:rowOff>
    </xdr:to>
    <xdr:pic>
      <xdr:nvPicPr>
        <xdr:cNvPr id="1001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1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1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1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2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2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2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2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2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2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2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2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2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2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3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3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3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3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3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3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3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3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3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3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4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4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4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4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4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4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4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4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744855</xdr:rowOff>
    </xdr:to>
    <xdr:pic>
      <xdr:nvPicPr>
        <xdr:cNvPr id="1004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4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5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5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5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5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5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55"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56"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57"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58"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59"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60"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61"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62"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63" name="Picture 2" descr="http://124.117.230.238:8081/skins/images/default/s.gif"/>
        <xdr:cNvPicPr/>
      </xdr:nvPicPr>
      <xdr:blipFill>
        <a:blip r:embed="rId2" r:link="rId3"/>
        <a:stretch>
          <a:fillRect/>
        </a:stretch>
      </xdr:blipFill>
      <xdr:spPr>
        <a:xfrm>
          <a:off x="5871210" y="76312395"/>
          <a:ext cx="18415" cy="0"/>
        </a:xfrm>
        <a:prstGeom prst="rect">
          <a:avLst/>
        </a:prstGeom>
        <a:ln w="9525">
          <a:noFill/>
        </a:ln>
      </xdr:spPr>
    </xdr:pic>
    <xdr:clientData/>
  </xdr:twoCellAnchor>
  <xdr:twoCellAnchor>
    <xdr:from>
      <xdr:col>8</xdr:col>
      <xdr:colOff>0</xdr:colOff>
      <xdr:row>213</xdr:row>
      <xdr:rowOff>0</xdr:rowOff>
    </xdr:from>
    <xdr:to>
      <xdr:col>8</xdr:col>
      <xdr:colOff>18415</xdr:colOff>
      <xdr:row>213</xdr:row>
      <xdr:rowOff>727710</xdr:rowOff>
    </xdr:to>
    <xdr:pic>
      <xdr:nvPicPr>
        <xdr:cNvPr id="10064" name="Picture 2" descr="http://124.117.230.238:8081/skins/images/default/s.gif"/>
        <xdr:cNvPicPr/>
      </xdr:nvPicPr>
      <xdr:blipFill>
        <a:blip r:embed="rId4"/>
        <a:stretch>
          <a:fillRect/>
        </a:stretch>
      </xdr:blipFill>
      <xdr:spPr>
        <a:xfrm>
          <a:off x="5871210" y="76312395"/>
          <a:ext cx="18415" cy="0"/>
        </a:xfrm>
        <a:prstGeom prst="rect">
          <a:avLst/>
        </a:prstGeom>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6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6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6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6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6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7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7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7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7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7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7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7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7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7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7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08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08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08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08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08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08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08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08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08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08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09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09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09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09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09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09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09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09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09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09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0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0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0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0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0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0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0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0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0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0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1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1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1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1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1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1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1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1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1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1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2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2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2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2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2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2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2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2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2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2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3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3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3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3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3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3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3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3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3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3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4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4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4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4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4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4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4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4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4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4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5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5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5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5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5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5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5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5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5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5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6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6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6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6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6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6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6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6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6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6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7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7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7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7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7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7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17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7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7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7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8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8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8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8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8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8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8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8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8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8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9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9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9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9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9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9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9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9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19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19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0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0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0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0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0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0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0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0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0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0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1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1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1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1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1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1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1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1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1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1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2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2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2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2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22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25"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26"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27"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28"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29"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30"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31"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32"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33"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34"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35"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36"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37"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38"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39"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40"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41"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42"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43"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44"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45"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46"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47"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48"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49"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50"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51"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52"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53"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254"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55"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256"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57"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58"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59"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60"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61"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62"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63"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64"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65"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66"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67"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68"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69"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70"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71"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272"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7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7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7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7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7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7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7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8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8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8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8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8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85"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86"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87"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88"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89"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90"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91"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92"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93"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94"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95"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96"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97"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298"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299"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300"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301" name="Picture 2" descr="http://124.117.230.238:8081/skins/images/default/s.gif"/>
        <xdr:cNvPicPr/>
      </xdr:nvPicPr>
      <xdr:blipFill>
        <a:blip r:embed="rId2" r:link="rId3"/>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125730</xdr:rowOff>
    </xdr:to>
    <xdr:pic>
      <xdr:nvPicPr>
        <xdr:cNvPr id="10302" name="Picture 2" descr="http://124.117.230.238:8081/skins/images/default/s.gif"/>
        <xdr:cNvPicPr/>
      </xdr:nvPicPr>
      <xdr:blipFill>
        <a:blip r:embed="rId4"/>
        <a:stretch>
          <a:fillRect/>
        </a:stretch>
      </xdr:blipFill>
      <xdr:spPr>
        <a:xfrm>
          <a:off x="5901055" y="76312395"/>
          <a:ext cx="20955" cy="31623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303" name="Picture 2" descr="http://124.117.230.238:8081/skins/images/default/s.gif"/>
        <xdr:cNvPicPr/>
      </xdr:nvPicPr>
      <xdr:blipFill>
        <a:blip r:embed="rId2" r:link="rId3"/>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168910</xdr:rowOff>
    </xdr:to>
    <xdr:pic>
      <xdr:nvPicPr>
        <xdr:cNvPr id="10304" name="Picture 2" descr="http://124.117.230.238:8081/skins/images/default/s.gif"/>
        <xdr:cNvPicPr/>
      </xdr:nvPicPr>
      <xdr:blipFill>
        <a:blip r:embed="rId4"/>
        <a:stretch>
          <a:fillRect/>
        </a:stretch>
      </xdr:blipFill>
      <xdr:spPr>
        <a:xfrm>
          <a:off x="5901055" y="76312395"/>
          <a:ext cx="20955" cy="3594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0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0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0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0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0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1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1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1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1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1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1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1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1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1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1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32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21"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22"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23"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24"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25"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26"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27"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28"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29"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30"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31"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32"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33"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34"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35"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36"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37"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38"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39"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40"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41"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42"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43"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44"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45"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46"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47"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48"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49" name="Picture 2" descr="http://124.117.230.238:8081/skins/images/default/s.gif"/>
        <xdr:cNvPicPr/>
      </xdr:nvPicPr>
      <xdr:blipFill>
        <a:blip r:embed="rId2" r:link="rId3"/>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114300</xdr:rowOff>
    </xdr:to>
    <xdr:pic>
      <xdr:nvPicPr>
        <xdr:cNvPr id="10350" name="Picture 2" descr="http://124.117.230.238:8081/skins/images/default/s.gif"/>
        <xdr:cNvPicPr/>
      </xdr:nvPicPr>
      <xdr:blipFill>
        <a:blip r:embed="rId4"/>
        <a:stretch>
          <a:fillRect/>
        </a:stretch>
      </xdr:blipFill>
      <xdr:spPr>
        <a:xfrm>
          <a:off x="5901055" y="76312395"/>
          <a:ext cx="20955" cy="30480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51" name="Picture 2" descr="http://124.117.230.238:8081/skins/images/default/s.gif"/>
        <xdr:cNvPicPr/>
      </xdr:nvPicPr>
      <xdr:blipFill>
        <a:blip r:embed="rId2" r:link="rId3"/>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29845</xdr:colOff>
      <xdr:row>221</xdr:row>
      <xdr:rowOff>0</xdr:rowOff>
    </xdr:from>
    <xdr:to>
      <xdr:col>8</xdr:col>
      <xdr:colOff>50800</xdr:colOff>
      <xdr:row>541</xdr:row>
      <xdr:rowOff>156210</xdr:rowOff>
    </xdr:to>
    <xdr:pic>
      <xdr:nvPicPr>
        <xdr:cNvPr id="10352" name="Picture 2" descr="http://124.117.230.238:8081/skins/images/default/s.gif"/>
        <xdr:cNvPicPr/>
      </xdr:nvPicPr>
      <xdr:blipFill>
        <a:blip r:embed="rId4"/>
        <a:stretch>
          <a:fillRect/>
        </a:stretch>
      </xdr:blipFill>
      <xdr:spPr>
        <a:xfrm>
          <a:off x="5901055" y="76312395"/>
          <a:ext cx="20955" cy="3467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5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5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5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5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5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5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5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6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6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6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6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6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6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6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6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6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6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7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7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7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7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7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7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7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7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7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7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8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8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8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8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8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8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8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8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8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8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9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91"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92"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93"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94"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95"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96"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97"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98"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399" name="Picture 2" descr="http://124.117.230.238:8081/skins/images/default/s.gif"/>
        <xdr:cNvPicPr/>
      </xdr:nvPicPr>
      <xdr:blipFill>
        <a:blip r:embed="rId2" r:link="rId3"/>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116840</xdr:rowOff>
    </xdr:to>
    <xdr:pic>
      <xdr:nvPicPr>
        <xdr:cNvPr id="10400" name="Picture 2" descr="http://124.117.230.238:8081/skins/images/default/s.gif"/>
        <xdr:cNvPicPr/>
      </xdr:nvPicPr>
      <xdr:blipFill>
        <a:blip r:embed="rId4"/>
        <a:stretch>
          <a:fillRect/>
        </a:stretch>
      </xdr:blipFill>
      <xdr:spPr>
        <a:xfrm>
          <a:off x="5871210" y="76312395"/>
          <a:ext cx="18415" cy="68834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0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0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0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0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0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0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0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0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0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1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1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1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1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1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1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1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17"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18"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19"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20"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21"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22"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23"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24"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25"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26"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27"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28"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29"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30"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31" name="Picture 2" descr="http://124.117.230.238:8081/skins/images/default/s.gif"/>
        <xdr:cNvPicPr/>
      </xdr:nvPicPr>
      <xdr:blipFill>
        <a:blip r:embed="rId2" r:link="rId3"/>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147955</xdr:rowOff>
    </xdr:to>
    <xdr:pic>
      <xdr:nvPicPr>
        <xdr:cNvPr id="10432" name="Picture 2" descr="http://124.117.230.238:8081/skins/images/default/s.gif"/>
        <xdr:cNvPicPr/>
      </xdr:nvPicPr>
      <xdr:blipFill>
        <a:blip r:embed="rId4"/>
        <a:stretch>
          <a:fillRect/>
        </a:stretch>
      </xdr:blipFill>
      <xdr:spPr>
        <a:xfrm>
          <a:off x="5871210" y="76312395"/>
          <a:ext cx="18415" cy="719455"/>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3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3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3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3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3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3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39"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40"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41"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42"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43"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44"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45"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46"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47" name="Picture 2" descr="http://124.117.230.238:8081/skins/images/default/s.gif"/>
        <xdr:cNvPicPr/>
      </xdr:nvPicPr>
      <xdr:blipFill>
        <a:blip r:embed="rId2" r:link="rId3"/>
        <a:stretch>
          <a:fillRect/>
        </a:stretch>
      </xdr:blipFill>
      <xdr:spPr>
        <a:xfrm>
          <a:off x="5871210" y="76312395"/>
          <a:ext cx="18415" cy="702310"/>
        </a:xfrm>
        <a:prstGeom prst="rect">
          <a:avLst/>
        </a:prstGeom>
        <a:noFill/>
        <a:ln w="9525">
          <a:noFill/>
        </a:ln>
      </xdr:spPr>
    </xdr:pic>
    <xdr:clientData/>
  </xdr:twoCellAnchor>
  <xdr:twoCellAnchor editAs="oneCell">
    <xdr:from>
      <xdr:col>8</xdr:col>
      <xdr:colOff>0</xdr:colOff>
      <xdr:row>221</xdr:row>
      <xdr:rowOff>0</xdr:rowOff>
    </xdr:from>
    <xdr:to>
      <xdr:col>8</xdr:col>
      <xdr:colOff>18415</xdr:colOff>
      <xdr:row>543</xdr:row>
      <xdr:rowOff>130810</xdr:rowOff>
    </xdr:to>
    <xdr:pic>
      <xdr:nvPicPr>
        <xdr:cNvPr id="10448" name="Picture 2" descr="http://124.117.230.238:8081/skins/images/default/s.gif"/>
        <xdr:cNvPicPr/>
      </xdr:nvPicPr>
      <xdr:blipFill>
        <a:blip r:embed="rId4"/>
        <a:stretch>
          <a:fillRect/>
        </a:stretch>
      </xdr:blipFill>
      <xdr:spPr>
        <a:xfrm>
          <a:off x="587121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4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5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5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5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5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5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5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5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5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5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5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6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6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6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6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6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6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6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6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6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6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7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7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7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7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7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7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7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7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7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7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8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8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8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8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8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8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8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8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8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8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9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9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9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9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49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9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49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9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9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49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0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0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0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0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0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0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0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0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0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0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1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1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1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1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1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1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1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1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1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1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2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2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2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2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2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2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2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2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2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2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3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3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3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3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3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3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3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3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3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3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4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4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4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4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4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4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4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4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4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4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5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5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5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5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5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5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5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5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5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5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56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6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6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6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6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6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6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6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6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6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7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7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7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7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7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7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7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7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7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7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8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8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8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8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8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8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8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8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8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8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59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9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59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59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59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59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59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59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59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59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0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0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0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0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0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0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0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0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0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09"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10"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11"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12"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13"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14"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15"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16"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17"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18"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19"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20"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21"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22"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23"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24"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25"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26"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27"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28"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29"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30"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31"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32"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33"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34"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35"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36"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37"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638"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39"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640"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41"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42"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43"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44"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45"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46"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47"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48"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49"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50"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51"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52"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53"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54"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55"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656"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5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5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5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6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6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6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6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6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6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6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6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6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6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7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7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7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7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7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7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7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7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7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7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8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8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8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8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8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8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125730</xdr:rowOff>
    </xdr:to>
    <xdr:pic>
      <xdr:nvPicPr>
        <xdr:cNvPr id="1068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8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168910</xdr:rowOff>
    </xdr:to>
    <xdr:pic>
      <xdr:nvPicPr>
        <xdr:cNvPr id="1068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8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9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9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9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9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9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9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9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9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9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69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0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0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0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0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0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05"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06"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07"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08"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09"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10"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11"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12"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13"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14"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15"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16"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17"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18"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19"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20"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21"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22"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23"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24"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25"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26"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27"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28"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29"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30"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31"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32"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33"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114300</xdr:rowOff>
    </xdr:to>
    <xdr:pic>
      <xdr:nvPicPr>
        <xdr:cNvPr id="10734"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35"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218</xdr:row>
      <xdr:rowOff>0</xdr:rowOff>
    </xdr:from>
    <xdr:to>
      <xdr:col>19</xdr:col>
      <xdr:colOff>50800</xdr:colOff>
      <xdr:row>541</xdr:row>
      <xdr:rowOff>156210</xdr:rowOff>
    </xdr:to>
    <xdr:pic>
      <xdr:nvPicPr>
        <xdr:cNvPr id="10736"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3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3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3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4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4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4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4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4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4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4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4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4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4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5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5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5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5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5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5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5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5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5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5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6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6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6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6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6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6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6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6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6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6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7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7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7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7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7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7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7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7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7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7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8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8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8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8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116840</xdr:rowOff>
    </xdr:to>
    <xdr:pic>
      <xdr:nvPicPr>
        <xdr:cNvPr id="1078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8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8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8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8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8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9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9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9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9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9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9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9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9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9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79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0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01"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02"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03"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04"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05"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06"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07"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08"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09"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10"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11"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12"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13"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14"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15"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147955</xdr:rowOff>
    </xdr:to>
    <xdr:pic>
      <xdr:nvPicPr>
        <xdr:cNvPr id="10816"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1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1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1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2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2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2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2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2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2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2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2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2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2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3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3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218</xdr:row>
      <xdr:rowOff>0</xdr:rowOff>
    </xdr:from>
    <xdr:to>
      <xdr:col>19</xdr:col>
      <xdr:colOff>18415</xdr:colOff>
      <xdr:row>543</xdr:row>
      <xdr:rowOff>130810</xdr:rowOff>
    </xdr:to>
    <xdr:pic>
      <xdr:nvPicPr>
        <xdr:cNvPr id="1083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3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3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3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3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3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3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3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4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4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4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4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4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4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4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4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4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4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5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5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5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5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5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5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5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5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5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5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6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6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6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6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6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6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6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6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6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6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7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7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7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7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7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7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7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7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7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7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8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8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8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8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8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8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8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8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8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8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9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9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9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9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9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9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89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9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89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89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0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0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0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0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0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0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0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0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0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0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1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1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1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1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1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1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1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1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1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1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2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2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2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2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2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2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2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2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2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2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3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3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3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3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3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3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3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3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3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3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4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4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4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4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094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4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4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4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4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4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5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5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5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5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5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5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5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5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5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5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6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6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6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6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6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6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6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6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6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6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7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7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7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7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097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7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097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7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7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7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8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8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8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8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8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8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8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8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8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8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9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9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099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0993"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0994"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0995"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0996"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0997"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0998"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0999"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00"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01"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02"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03"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04"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05"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06"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07"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08"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09"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10"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11"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12"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13"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14"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15"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16"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17"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18"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19"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20"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21"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22"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23"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24"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25"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26"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27"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28"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29"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30"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31"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32"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33"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34"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35"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36"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37"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38"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39"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040"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4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4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4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4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4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4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4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4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4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5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5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5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5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5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5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5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5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5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5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6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6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6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6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6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6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6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6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6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6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125730</xdr:rowOff>
    </xdr:to>
    <xdr:pic>
      <xdr:nvPicPr>
        <xdr:cNvPr id="1107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7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168910</xdr:rowOff>
    </xdr:to>
    <xdr:pic>
      <xdr:nvPicPr>
        <xdr:cNvPr id="1107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7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7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7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7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7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7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7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8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8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8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8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8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8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8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8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08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89"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90"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91"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92"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93"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94"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95"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96"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97"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098"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099"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100"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101"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102"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103"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104"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105"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106"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107"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108"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109"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110"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111"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112"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113"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114"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115"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116"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117"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114300</xdr:rowOff>
    </xdr:to>
    <xdr:pic>
      <xdr:nvPicPr>
        <xdr:cNvPr id="11118"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119"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222</xdr:row>
      <xdr:rowOff>0</xdr:rowOff>
    </xdr:from>
    <xdr:to>
      <xdr:col>19</xdr:col>
      <xdr:colOff>50800</xdr:colOff>
      <xdr:row>541</xdr:row>
      <xdr:rowOff>156210</xdr:rowOff>
    </xdr:to>
    <xdr:pic>
      <xdr:nvPicPr>
        <xdr:cNvPr id="11120"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2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2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2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2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2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2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2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2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2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3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3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3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3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3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3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3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3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3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3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4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4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4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4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4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4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4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4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4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4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5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5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5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5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5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5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5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5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5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5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6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6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6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6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6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6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6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6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116840</xdr:rowOff>
    </xdr:to>
    <xdr:pic>
      <xdr:nvPicPr>
        <xdr:cNvPr id="1116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6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7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7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7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7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7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7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7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7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7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7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8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8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8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8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18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85"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86"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87"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88"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89"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90"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91"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92"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93"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94"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95"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96"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97"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98"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199"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147955</xdr:rowOff>
    </xdr:to>
    <xdr:pic>
      <xdr:nvPicPr>
        <xdr:cNvPr id="11200"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0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0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0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0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0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0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0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0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0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1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1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1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1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1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1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222</xdr:row>
      <xdr:rowOff>0</xdr:rowOff>
    </xdr:from>
    <xdr:to>
      <xdr:col>19</xdr:col>
      <xdr:colOff>18415</xdr:colOff>
      <xdr:row>543</xdr:row>
      <xdr:rowOff>130810</xdr:rowOff>
    </xdr:to>
    <xdr:pic>
      <xdr:nvPicPr>
        <xdr:cNvPr id="1121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1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1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1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2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2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2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2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2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2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2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2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2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2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3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3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3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3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3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3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3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3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3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3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4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4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4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4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4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4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4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4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4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4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5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5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5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5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5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5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5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5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5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5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6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6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6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6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6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6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6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6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6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6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7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7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7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7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7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7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7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7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7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7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28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8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8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8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8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8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8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8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8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8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9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9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9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9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9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9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9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9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29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29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0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0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0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0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0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0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0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0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0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0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1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1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1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1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1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1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1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1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1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1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2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2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2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2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2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2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2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2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32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2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3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3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3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3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3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3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3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3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3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3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4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4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4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4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4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4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4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4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4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4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5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5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5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5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5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5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5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5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35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5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36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6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6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6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6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6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6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6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6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6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7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7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7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7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7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7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37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37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37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37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38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38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38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38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38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38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38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38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38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38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39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39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39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39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39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39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39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39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39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39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0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0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0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0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0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0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0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0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0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0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1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1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1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1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1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1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1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1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1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1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2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2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2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2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42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2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2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2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2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2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3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3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3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3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3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3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3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3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3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3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4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4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4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4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4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4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4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4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4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4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5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5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5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5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322580</xdr:rowOff>
    </xdr:to>
    <xdr:pic>
      <xdr:nvPicPr>
        <xdr:cNvPr id="1145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5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372110</xdr:rowOff>
    </xdr:to>
    <xdr:pic>
      <xdr:nvPicPr>
        <xdr:cNvPr id="1145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5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5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5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6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6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6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6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6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6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6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6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6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6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7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7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47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7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7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7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7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7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7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7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8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8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8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8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8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8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8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8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8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8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9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9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9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9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9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95"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96"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97"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498"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499"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500"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501"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311150</xdr:rowOff>
    </xdr:to>
    <xdr:pic>
      <xdr:nvPicPr>
        <xdr:cNvPr id="11502"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503" name="Picture 2" descr="http://124.117.230.238:8081/skins/images/default/s.gif"/>
        <xdr:cNvPicPr/>
      </xdr:nvPicPr>
      <xdr:blipFill>
        <a:blip r:embed="rId2" r:link="rId3"/>
        <a:stretch>
          <a:fillRect/>
        </a:stretch>
      </xdr:blipFill>
      <xdr:spPr>
        <a:xfrm>
          <a:off x="14183995" y="76312395"/>
          <a:ext cx="20955" cy="0"/>
        </a:xfrm>
        <a:prstGeom prst="rect">
          <a:avLst/>
        </a:prstGeom>
        <a:ln w="9525">
          <a:noFill/>
        </a:ln>
      </xdr:spPr>
    </xdr:pic>
    <xdr:clientData/>
  </xdr:twoCellAnchor>
  <xdr:twoCellAnchor>
    <xdr:from>
      <xdr:col>19</xdr:col>
      <xdr:colOff>29845</xdr:colOff>
      <xdr:row>213</xdr:row>
      <xdr:rowOff>0</xdr:rowOff>
    </xdr:from>
    <xdr:to>
      <xdr:col>19</xdr:col>
      <xdr:colOff>50800</xdr:colOff>
      <xdr:row>213</xdr:row>
      <xdr:rowOff>353060</xdr:rowOff>
    </xdr:to>
    <xdr:pic>
      <xdr:nvPicPr>
        <xdr:cNvPr id="11504" name="Picture 2" descr="http://124.117.230.238:8081/skins/images/default/s.gif"/>
        <xdr:cNvPicPr/>
      </xdr:nvPicPr>
      <xdr:blipFill>
        <a:blip r:embed="rId4"/>
        <a:stretch>
          <a:fillRect/>
        </a:stretch>
      </xdr:blipFill>
      <xdr:spPr>
        <a:xfrm>
          <a:off x="14183995" y="76312395"/>
          <a:ext cx="2095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0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0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0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0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0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1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1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1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1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1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1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1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1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1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1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2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2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2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2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2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2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2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2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2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2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3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3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3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3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3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3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3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3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3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3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4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4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4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4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4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4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4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4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4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4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5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5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713740</xdr:rowOff>
    </xdr:to>
    <xdr:pic>
      <xdr:nvPicPr>
        <xdr:cNvPr id="1155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5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5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5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5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5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5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5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6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6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6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6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6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6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6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6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6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6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7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7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7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7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7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7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7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7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7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7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8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8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8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8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744855</xdr:rowOff>
    </xdr:to>
    <xdr:pic>
      <xdr:nvPicPr>
        <xdr:cNvPr id="1158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8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8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8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8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8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9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91"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92"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93"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94"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95"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96"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97"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98"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599" name="Picture 2" descr="http://124.117.230.238:8081/skins/images/default/s.gif"/>
        <xdr:cNvPicPr/>
      </xdr:nvPicPr>
      <xdr:blipFill>
        <a:blip r:embed="rId2" r:link="rId3"/>
        <a:stretch>
          <a:fillRect/>
        </a:stretch>
      </xdr:blipFill>
      <xdr:spPr>
        <a:xfrm>
          <a:off x="14154150" y="76312395"/>
          <a:ext cx="18415" cy="0"/>
        </a:xfrm>
        <a:prstGeom prst="rect">
          <a:avLst/>
        </a:prstGeom>
        <a:ln w="9525">
          <a:noFill/>
        </a:ln>
      </xdr:spPr>
    </xdr:pic>
    <xdr:clientData/>
  </xdr:twoCellAnchor>
  <xdr:twoCellAnchor>
    <xdr:from>
      <xdr:col>19</xdr:col>
      <xdr:colOff>0</xdr:colOff>
      <xdr:row>213</xdr:row>
      <xdr:rowOff>0</xdr:rowOff>
    </xdr:from>
    <xdr:to>
      <xdr:col>19</xdr:col>
      <xdr:colOff>18415</xdr:colOff>
      <xdr:row>213</xdr:row>
      <xdr:rowOff>727710</xdr:rowOff>
    </xdr:to>
    <xdr:pic>
      <xdr:nvPicPr>
        <xdr:cNvPr id="11600" name="Picture 2" descr="http://124.117.230.238:8081/skins/images/default/s.gif"/>
        <xdr:cNvPicPr/>
      </xdr:nvPicPr>
      <xdr:blipFill>
        <a:blip r:embed="rId4"/>
        <a:stretch>
          <a:fillRect/>
        </a:stretch>
      </xdr:blipFill>
      <xdr:spPr>
        <a:xfrm>
          <a:off x="14154150" y="76312395"/>
          <a:ext cx="18415" cy="0"/>
        </a:xfrm>
        <a:prstGeom prst="rect">
          <a:avLst/>
        </a:prstGeom>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0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0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0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0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0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0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0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0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0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1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1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1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1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1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1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1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1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1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1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2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2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2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2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2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2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2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2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2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2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3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3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3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3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3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3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3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3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3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3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4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4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4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4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4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4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4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4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4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4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5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5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5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5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5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5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5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5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5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5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6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6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6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6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6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6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6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6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6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6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7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7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7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7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7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7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7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7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7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7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8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8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8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8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8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8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8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8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8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8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9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9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9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9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69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9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69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9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9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69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0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0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0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0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0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0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0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0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0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0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1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1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71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1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1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1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1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1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1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1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2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2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2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2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2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2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2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2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2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2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3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3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3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3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3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3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3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3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3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3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4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4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74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4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74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4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4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4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4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4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5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5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5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5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5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5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5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5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5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5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76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61"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62"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63"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64"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65"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66"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67"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68"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69"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70"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71"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72"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73"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74"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75"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76"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77"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78"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79"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80"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81"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82"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83"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84"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85"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86"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87"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88"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89"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790"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91"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792"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793"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794"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795"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796"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797"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798"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799"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800"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801"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802"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803"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804"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805"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806"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807"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808"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0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1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1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1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1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1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1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1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1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1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1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2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21"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22"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23"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24"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25"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26"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27"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28"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29"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30"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31"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32"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33"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34"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35"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36"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37" name="Picture 2" descr="http://124.117.230.238:8081/skins/images/default/s.gif"/>
        <xdr:cNvPicPr/>
      </xdr:nvPicPr>
      <xdr:blipFill>
        <a:blip r:embed="rId2" r:link="rId3"/>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125730</xdr:rowOff>
    </xdr:to>
    <xdr:pic>
      <xdr:nvPicPr>
        <xdr:cNvPr id="11838" name="Picture 2" descr="http://124.117.230.238:8081/skins/images/default/s.gif"/>
        <xdr:cNvPicPr/>
      </xdr:nvPicPr>
      <xdr:blipFill>
        <a:blip r:embed="rId4"/>
        <a:stretch>
          <a:fillRect/>
        </a:stretch>
      </xdr:blipFill>
      <xdr:spPr>
        <a:xfrm>
          <a:off x="14183995" y="76312395"/>
          <a:ext cx="20955" cy="31623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39" name="Picture 2" descr="http://124.117.230.238:8081/skins/images/default/s.gif"/>
        <xdr:cNvPicPr/>
      </xdr:nvPicPr>
      <xdr:blipFill>
        <a:blip r:embed="rId2" r:link="rId3"/>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168910</xdr:rowOff>
    </xdr:to>
    <xdr:pic>
      <xdr:nvPicPr>
        <xdr:cNvPr id="11840" name="Picture 2" descr="http://124.117.230.238:8081/skins/images/default/s.gif"/>
        <xdr:cNvPicPr/>
      </xdr:nvPicPr>
      <xdr:blipFill>
        <a:blip r:embed="rId4"/>
        <a:stretch>
          <a:fillRect/>
        </a:stretch>
      </xdr:blipFill>
      <xdr:spPr>
        <a:xfrm>
          <a:off x="14183995" y="76312395"/>
          <a:ext cx="20955" cy="3594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4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4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4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4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4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4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4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4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4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5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5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5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5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5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5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85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57"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58"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59"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60"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61"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62"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63"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64"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65"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66"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67"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68"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69"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70"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71"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72"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73"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74"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75"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76"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77"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78"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79"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80"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81"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82"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83"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84"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85" name="Picture 2" descr="http://124.117.230.238:8081/skins/images/default/s.gif"/>
        <xdr:cNvPicPr/>
      </xdr:nvPicPr>
      <xdr:blipFill>
        <a:blip r:embed="rId2" r:link="rId3"/>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114300</xdr:rowOff>
    </xdr:to>
    <xdr:pic>
      <xdr:nvPicPr>
        <xdr:cNvPr id="11886" name="Picture 2" descr="http://124.117.230.238:8081/skins/images/default/s.gif"/>
        <xdr:cNvPicPr/>
      </xdr:nvPicPr>
      <xdr:blipFill>
        <a:blip r:embed="rId4"/>
        <a:stretch>
          <a:fillRect/>
        </a:stretch>
      </xdr:blipFill>
      <xdr:spPr>
        <a:xfrm>
          <a:off x="14183995" y="76312395"/>
          <a:ext cx="20955" cy="30480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87" name="Picture 2" descr="http://124.117.230.238:8081/skins/images/default/s.gif"/>
        <xdr:cNvPicPr/>
      </xdr:nvPicPr>
      <xdr:blipFill>
        <a:blip r:embed="rId2" r:link="rId3"/>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29845</xdr:colOff>
      <xdr:row>221</xdr:row>
      <xdr:rowOff>0</xdr:rowOff>
    </xdr:from>
    <xdr:to>
      <xdr:col>19</xdr:col>
      <xdr:colOff>50800</xdr:colOff>
      <xdr:row>541</xdr:row>
      <xdr:rowOff>156210</xdr:rowOff>
    </xdr:to>
    <xdr:pic>
      <xdr:nvPicPr>
        <xdr:cNvPr id="11888" name="Picture 2" descr="http://124.117.230.238:8081/skins/images/default/s.gif"/>
        <xdr:cNvPicPr/>
      </xdr:nvPicPr>
      <xdr:blipFill>
        <a:blip r:embed="rId4"/>
        <a:stretch>
          <a:fillRect/>
        </a:stretch>
      </xdr:blipFill>
      <xdr:spPr>
        <a:xfrm>
          <a:off x="14183995" y="76312395"/>
          <a:ext cx="20955" cy="3467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88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89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89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89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89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89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89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89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89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89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89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0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0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0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0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0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0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0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0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0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0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1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1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1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1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1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1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1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1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1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1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2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2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2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2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2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2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2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27"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28"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29"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30"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31"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32"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33"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34"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35" name="Picture 2" descr="http://124.117.230.238:8081/skins/images/default/s.gif"/>
        <xdr:cNvPicPr/>
      </xdr:nvPicPr>
      <xdr:blipFill>
        <a:blip r:embed="rId2" r:link="rId3"/>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116840</xdr:rowOff>
    </xdr:to>
    <xdr:pic>
      <xdr:nvPicPr>
        <xdr:cNvPr id="11936" name="Picture 2" descr="http://124.117.230.238:8081/skins/images/default/s.gif"/>
        <xdr:cNvPicPr/>
      </xdr:nvPicPr>
      <xdr:blipFill>
        <a:blip r:embed="rId4"/>
        <a:stretch>
          <a:fillRect/>
        </a:stretch>
      </xdr:blipFill>
      <xdr:spPr>
        <a:xfrm>
          <a:off x="14154150" y="76312395"/>
          <a:ext cx="18415" cy="68834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3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3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3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4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4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4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4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4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4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4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4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4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4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5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5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5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53"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54"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55"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56"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57"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58"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59"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60"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61"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62"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63"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64"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65"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66"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67" name="Picture 2" descr="http://124.117.230.238:8081/skins/images/default/s.gif"/>
        <xdr:cNvPicPr/>
      </xdr:nvPicPr>
      <xdr:blipFill>
        <a:blip r:embed="rId2" r:link="rId3"/>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147955</xdr:rowOff>
    </xdr:to>
    <xdr:pic>
      <xdr:nvPicPr>
        <xdr:cNvPr id="11968" name="Picture 2" descr="http://124.117.230.238:8081/skins/images/default/s.gif"/>
        <xdr:cNvPicPr/>
      </xdr:nvPicPr>
      <xdr:blipFill>
        <a:blip r:embed="rId4"/>
        <a:stretch>
          <a:fillRect/>
        </a:stretch>
      </xdr:blipFill>
      <xdr:spPr>
        <a:xfrm>
          <a:off x="14154150" y="76312395"/>
          <a:ext cx="18415" cy="719455"/>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6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7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7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7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7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7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75"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76"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77"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78"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79"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80"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81"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82"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83" name="Picture 2" descr="http://124.117.230.238:8081/skins/images/default/s.gif"/>
        <xdr:cNvPicPr/>
      </xdr:nvPicPr>
      <xdr:blipFill>
        <a:blip r:embed="rId2" r:link="rId3"/>
        <a:stretch>
          <a:fillRect/>
        </a:stretch>
      </xdr:blipFill>
      <xdr:spPr>
        <a:xfrm>
          <a:off x="14154150" y="76312395"/>
          <a:ext cx="18415" cy="702310"/>
        </a:xfrm>
        <a:prstGeom prst="rect">
          <a:avLst/>
        </a:prstGeom>
        <a:noFill/>
        <a:ln w="9525">
          <a:noFill/>
        </a:ln>
      </xdr:spPr>
    </xdr:pic>
    <xdr:clientData/>
  </xdr:twoCellAnchor>
  <xdr:twoCellAnchor editAs="oneCell">
    <xdr:from>
      <xdr:col>19</xdr:col>
      <xdr:colOff>0</xdr:colOff>
      <xdr:row>221</xdr:row>
      <xdr:rowOff>0</xdr:rowOff>
    </xdr:from>
    <xdr:to>
      <xdr:col>19</xdr:col>
      <xdr:colOff>18415</xdr:colOff>
      <xdr:row>543</xdr:row>
      <xdr:rowOff>130810</xdr:rowOff>
    </xdr:to>
    <xdr:pic>
      <xdr:nvPicPr>
        <xdr:cNvPr id="11984" name="Picture 2" descr="http://124.117.230.238:8081/skins/images/default/s.gif"/>
        <xdr:cNvPicPr/>
      </xdr:nvPicPr>
      <xdr:blipFill>
        <a:blip r:embed="rId4"/>
        <a:stretch>
          <a:fillRect/>
        </a:stretch>
      </xdr:blipFill>
      <xdr:spPr>
        <a:xfrm>
          <a:off x="14154150" y="76312395"/>
          <a:ext cx="18415" cy="702310"/>
        </a:xfrm>
        <a:prstGeom prst="rect">
          <a:avLst/>
        </a:prstGeom>
        <a:noFill/>
        <a:ln w="9525">
          <a:noFill/>
        </a:ln>
      </xdr:spPr>
    </xdr:pic>
    <xdr:clientData/>
  </xdr:twoCellAnchor>
  <xdr:twoCellAnchor>
    <xdr:from>
      <xdr:col>8</xdr:col>
      <xdr:colOff>0</xdr:colOff>
      <xdr:row>357</xdr:row>
      <xdr:rowOff>0</xdr:rowOff>
    </xdr:from>
    <xdr:to>
      <xdr:col>8</xdr:col>
      <xdr:colOff>77621</xdr:colOff>
      <xdr:row>357</xdr:row>
      <xdr:rowOff>684807</xdr:rowOff>
    </xdr:to>
    <xdr:sp>
      <xdr:nvSpPr>
        <xdr:cNvPr id="14781"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82"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83"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84"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85"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86"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87"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88"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89"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90"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707826</xdr:rowOff>
    </xdr:to>
    <xdr:sp>
      <xdr:nvSpPr>
        <xdr:cNvPr id="14791"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92"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93"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94"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95"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96"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797"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358</xdr:row>
      <xdr:rowOff>0</xdr:rowOff>
    </xdr:from>
    <xdr:to>
      <xdr:col>8</xdr:col>
      <xdr:colOff>77621</xdr:colOff>
      <xdr:row>358</xdr:row>
      <xdr:rowOff>709414</xdr:rowOff>
    </xdr:to>
    <xdr:sp>
      <xdr:nvSpPr>
        <xdr:cNvPr id="14798"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358</xdr:row>
      <xdr:rowOff>0</xdr:rowOff>
    </xdr:from>
    <xdr:to>
      <xdr:col>8</xdr:col>
      <xdr:colOff>77621</xdr:colOff>
      <xdr:row>358</xdr:row>
      <xdr:rowOff>682128</xdr:rowOff>
    </xdr:to>
    <xdr:sp>
      <xdr:nvSpPr>
        <xdr:cNvPr id="14799"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358</xdr:row>
      <xdr:rowOff>0</xdr:rowOff>
    </xdr:from>
    <xdr:to>
      <xdr:col>8</xdr:col>
      <xdr:colOff>77621</xdr:colOff>
      <xdr:row>358</xdr:row>
      <xdr:rowOff>682128</xdr:rowOff>
    </xdr:to>
    <xdr:sp>
      <xdr:nvSpPr>
        <xdr:cNvPr id="14800"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358</xdr:row>
      <xdr:rowOff>0</xdr:rowOff>
    </xdr:from>
    <xdr:to>
      <xdr:col>8</xdr:col>
      <xdr:colOff>77621</xdr:colOff>
      <xdr:row>358</xdr:row>
      <xdr:rowOff>682128</xdr:rowOff>
    </xdr:to>
    <xdr:sp>
      <xdr:nvSpPr>
        <xdr:cNvPr id="14801"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358</xdr:row>
      <xdr:rowOff>0</xdr:rowOff>
    </xdr:from>
    <xdr:to>
      <xdr:col>8</xdr:col>
      <xdr:colOff>77621</xdr:colOff>
      <xdr:row>358</xdr:row>
      <xdr:rowOff>682128</xdr:rowOff>
    </xdr:to>
    <xdr:sp>
      <xdr:nvSpPr>
        <xdr:cNvPr id="14802"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710356</xdr:rowOff>
    </xdr:to>
    <xdr:sp>
      <xdr:nvSpPr>
        <xdr:cNvPr id="14803"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04"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05"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06"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07"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08"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09"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710356</xdr:rowOff>
    </xdr:to>
    <xdr:sp>
      <xdr:nvSpPr>
        <xdr:cNvPr id="14810"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11"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12"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13"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14"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15"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16"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17"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18"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710356</xdr:rowOff>
    </xdr:to>
    <xdr:sp>
      <xdr:nvSpPr>
        <xdr:cNvPr id="14819"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20"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21"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22"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23"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24"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368</xdr:row>
      <xdr:rowOff>0</xdr:rowOff>
    </xdr:from>
    <xdr:to>
      <xdr:col>8</xdr:col>
      <xdr:colOff>77621</xdr:colOff>
      <xdr:row>368</xdr:row>
      <xdr:rowOff>682823</xdr:rowOff>
    </xdr:to>
    <xdr:sp>
      <xdr:nvSpPr>
        <xdr:cNvPr id="14825"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26"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27"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707826</xdr:rowOff>
    </xdr:to>
    <xdr:sp>
      <xdr:nvSpPr>
        <xdr:cNvPr id="14828"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29"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30"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31"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32"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33"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34"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35"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36"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707826</xdr:rowOff>
    </xdr:to>
    <xdr:sp>
      <xdr:nvSpPr>
        <xdr:cNvPr id="14837"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38"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39"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40"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41"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42"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357</xdr:row>
      <xdr:rowOff>0</xdr:rowOff>
    </xdr:from>
    <xdr:to>
      <xdr:col>8</xdr:col>
      <xdr:colOff>77621</xdr:colOff>
      <xdr:row>357</xdr:row>
      <xdr:rowOff>684807</xdr:rowOff>
    </xdr:to>
    <xdr:sp>
      <xdr:nvSpPr>
        <xdr:cNvPr id="14843" name=" "/>
        <xdr:cNvSpPr txBox="1"/>
      </xdr:nvSpPr>
      <xdr:spPr>
        <a:xfrm>
          <a:off x="587121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4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4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4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4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4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4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5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5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5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5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5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5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5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5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5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5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6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6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6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6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6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6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6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6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6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6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7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7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7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7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7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7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7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7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7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7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8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8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8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8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8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8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8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8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8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8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9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9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9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9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9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9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9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89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9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89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0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0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0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0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0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0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0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0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0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0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1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1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1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1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1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1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1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1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1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1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2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2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2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2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2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2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2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2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2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2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3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3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3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3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3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3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3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3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3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3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4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4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4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4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4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4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4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4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4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4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5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5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5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5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5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5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5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5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5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5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6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6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6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6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6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6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6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6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6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6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7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7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7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7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7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7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7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7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7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7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8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8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8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8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8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8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8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8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8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8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9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9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9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9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9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499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9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9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9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499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500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500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0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0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0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0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500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500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0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0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1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1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501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501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1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1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1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1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501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501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2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2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2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2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502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502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26"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27"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28"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29"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5030"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989806</xdr:rowOff>
    </xdr:to>
    <xdr:sp>
      <xdr:nvSpPr>
        <xdr:cNvPr id="15031"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32"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33"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34"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19</xdr:col>
      <xdr:colOff>0</xdr:colOff>
      <xdr:row>357</xdr:row>
      <xdr:rowOff>0</xdr:rowOff>
    </xdr:from>
    <xdr:to>
      <xdr:col>19</xdr:col>
      <xdr:colOff>77808</xdr:colOff>
      <xdr:row>357</xdr:row>
      <xdr:rowOff>684807</xdr:rowOff>
    </xdr:to>
    <xdr:sp>
      <xdr:nvSpPr>
        <xdr:cNvPr id="15035" name=" "/>
        <xdr:cNvSpPr txBox="1"/>
      </xdr:nvSpPr>
      <xdr:spPr>
        <a:xfrm>
          <a:off x="14154150" y="76312395"/>
          <a:ext cx="774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36"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37"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38"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39"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40"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41"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42"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43"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44"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45"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46"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47"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48"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49"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50"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51"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52"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53"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54"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55"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56"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57"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58"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59"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60"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61"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62"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63"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64"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65"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66"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67"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68"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69"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70"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71"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72"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73"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74"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75"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76"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77"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78"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79"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80"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81"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82"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83"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84"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85"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86"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87"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88"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89"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90"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91"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92"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93"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94"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95"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96"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97"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98"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099"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00"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01"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02"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03"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04"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05"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06"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07"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08"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09"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10"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11"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12"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13"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14"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347</xdr:row>
      <xdr:rowOff>0</xdr:rowOff>
    </xdr:from>
    <xdr:to>
      <xdr:col>4</xdr:col>
      <xdr:colOff>85342</xdr:colOff>
      <xdr:row>347</xdr:row>
      <xdr:rowOff>202406</xdr:rowOff>
    </xdr:to>
    <xdr:sp>
      <xdr:nvSpPr>
        <xdr:cNvPr id="15115" name=" "/>
        <xdr:cNvSpPr txBox="1"/>
      </xdr:nvSpPr>
      <xdr:spPr>
        <a:xfrm>
          <a:off x="294005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1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1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1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1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2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2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2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2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2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2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2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2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2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2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3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3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3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3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3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3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3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3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3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3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4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4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4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4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4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4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4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4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4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4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5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5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5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5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5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5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5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5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5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5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6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6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6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6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6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6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6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6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6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6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7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7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7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7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7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7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7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7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7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7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8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8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8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8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8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8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8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8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8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8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9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9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9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9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9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9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9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9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9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19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0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0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0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0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0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0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0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0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0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0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1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1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1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1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1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1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1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1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1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1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2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2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2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2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2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2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2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2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2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2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3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3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3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3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3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3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3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3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3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3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4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4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4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4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4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4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4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4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4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4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5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5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5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5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5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5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5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5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5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5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6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6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6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6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6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6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6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6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6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6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7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7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7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7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7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7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7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7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7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7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8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8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8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8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8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8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8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8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8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8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9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9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9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9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9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9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9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9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9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29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0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0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0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0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0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0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0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0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0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0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1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1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1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1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1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1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1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1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1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1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2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2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2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2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2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2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2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2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2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2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3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3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3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3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3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3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3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3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3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3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4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4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4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4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4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4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4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4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4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4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5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347</xdr:row>
      <xdr:rowOff>0</xdr:rowOff>
    </xdr:from>
    <xdr:to>
      <xdr:col>7</xdr:col>
      <xdr:colOff>85342</xdr:colOff>
      <xdr:row>347</xdr:row>
      <xdr:rowOff>202406</xdr:rowOff>
    </xdr:to>
    <xdr:sp>
      <xdr:nvSpPr>
        <xdr:cNvPr id="1535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627380</xdr:colOff>
      <xdr:row>406</xdr:row>
      <xdr:rowOff>120650</xdr:rowOff>
    </xdr:from>
    <xdr:to>
      <xdr:col>7</xdr:col>
      <xdr:colOff>46607</xdr:colOff>
      <xdr:row>406</xdr:row>
      <xdr:rowOff>142081</xdr:rowOff>
    </xdr:to>
    <xdr:sp>
      <xdr:nvSpPr>
        <xdr:cNvPr id="16448" name=" "/>
        <xdr:cNvSpPr txBox="1"/>
      </xdr:nvSpPr>
      <xdr:spPr>
        <a:xfrm>
          <a:off x="5025390" y="76312395"/>
          <a:ext cx="876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4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5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5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5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5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5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5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5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5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5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5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6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6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6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6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6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6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6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6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6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6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7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7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7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7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7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7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7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7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7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7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8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8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8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8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8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8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8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8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8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8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9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9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9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9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9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9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9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9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9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49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0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0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0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0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0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0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0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0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0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0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1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1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1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1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1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1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1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1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1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1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2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2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2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402</xdr:row>
      <xdr:rowOff>0</xdr:rowOff>
    </xdr:from>
    <xdr:to>
      <xdr:col>8</xdr:col>
      <xdr:colOff>85342</xdr:colOff>
      <xdr:row>402</xdr:row>
      <xdr:rowOff>202406</xdr:rowOff>
    </xdr:to>
    <xdr:sp>
      <xdr:nvSpPr>
        <xdr:cNvPr id="1652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2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2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2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2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2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2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3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3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3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3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3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3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3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3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3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3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4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4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4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4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4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4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4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4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4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4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5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5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5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5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5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5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5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5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5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5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6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6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6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6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6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6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6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6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6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6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7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7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7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7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7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7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7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7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7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7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8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8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8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8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8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8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8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8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8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8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9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9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9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9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9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9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9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9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9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59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0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0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0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0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0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0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0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0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0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0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1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1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1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1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1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1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1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1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1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1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2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2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2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2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2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2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2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2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2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2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3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3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3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3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3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3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3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3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3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3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4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4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4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4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4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4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4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4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4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4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5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5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5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5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5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5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5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5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5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5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6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6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6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6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6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6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6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6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6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6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7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7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7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7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7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7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7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7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7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7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8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8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8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8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8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8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8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8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8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8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9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9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9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9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9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9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9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9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9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69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0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0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0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0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0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0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0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0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0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0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1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1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1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1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1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1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1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1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1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1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2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2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2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2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2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2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2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2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2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2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3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3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3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3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3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3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3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3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3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3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4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4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4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4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4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4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4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4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4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4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50"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51"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52"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53"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54"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55"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56"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57"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58"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385</xdr:row>
      <xdr:rowOff>0</xdr:rowOff>
    </xdr:from>
    <xdr:to>
      <xdr:col>8</xdr:col>
      <xdr:colOff>85342</xdr:colOff>
      <xdr:row>385</xdr:row>
      <xdr:rowOff>202406</xdr:rowOff>
    </xdr:to>
    <xdr:sp>
      <xdr:nvSpPr>
        <xdr:cNvPr id="16759" name=" "/>
        <xdr:cNvSpPr txBox="1"/>
      </xdr:nvSpPr>
      <xdr:spPr>
        <a:xfrm>
          <a:off x="5871210"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6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6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6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6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6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6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6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6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6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6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7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7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7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7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7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7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7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7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7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7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8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8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8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8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8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8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8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8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8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8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9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9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9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9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9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9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9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9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9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79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0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0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0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0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0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0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0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0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0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0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1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1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1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1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1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1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1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1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1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1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2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2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2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2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2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2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2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2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2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2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3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3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3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3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3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3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3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3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3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3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4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4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4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4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4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4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4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4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4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4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5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5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5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5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5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5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5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5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5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5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6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6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6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6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6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6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6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6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6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6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7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7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7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7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7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7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7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7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7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7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8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8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8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8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8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8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8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8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8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8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9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9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9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9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9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9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9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9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9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89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0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0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0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0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0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0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0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0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0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0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1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1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1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1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1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1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1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1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1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1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2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2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2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2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2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2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2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2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2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2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3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3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3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3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3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3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3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3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3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3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4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4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4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4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4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4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4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4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4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4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5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5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5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5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5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5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5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5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5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5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6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6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6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6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6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6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6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6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6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6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7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7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7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7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7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7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7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7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7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7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8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8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8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8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8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8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86"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87"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88"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89"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90"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91"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92"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93"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94"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385</xdr:row>
      <xdr:rowOff>0</xdr:rowOff>
    </xdr:from>
    <xdr:to>
      <xdr:col>7</xdr:col>
      <xdr:colOff>85342</xdr:colOff>
      <xdr:row>385</xdr:row>
      <xdr:rowOff>202406</xdr:rowOff>
    </xdr:to>
    <xdr:sp>
      <xdr:nvSpPr>
        <xdr:cNvPr id="16995" name=" "/>
        <xdr:cNvSpPr txBox="1"/>
      </xdr:nvSpPr>
      <xdr:spPr>
        <a:xfrm>
          <a:off x="5066665" y="76312395"/>
          <a:ext cx="8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225375</xdr:rowOff>
    </xdr:to>
    <xdr:sp>
      <xdr:nvSpPr>
        <xdr:cNvPr id="17564"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225375</xdr:rowOff>
    </xdr:to>
    <xdr:sp>
      <xdr:nvSpPr>
        <xdr:cNvPr id="17565"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225375</xdr:rowOff>
    </xdr:to>
    <xdr:sp>
      <xdr:nvSpPr>
        <xdr:cNvPr id="17566"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225375</xdr:rowOff>
    </xdr:to>
    <xdr:sp>
      <xdr:nvSpPr>
        <xdr:cNvPr id="17567"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225375</xdr:rowOff>
    </xdr:to>
    <xdr:sp>
      <xdr:nvSpPr>
        <xdr:cNvPr id="17568"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225375</xdr:rowOff>
    </xdr:to>
    <xdr:sp>
      <xdr:nvSpPr>
        <xdr:cNvPr id="17569"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225375</xdr:rowOff>
    </xdr:to>
    <xdr:sp>
      <xdr:nvSpPr>
        <xdr:cNvPr id="17570"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225375</xdr:rowOff>
    </xdr:to>
    <xdr:sp>
      <xdr:nvSpPr>
        <xdr:cNvPr id="17571"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278854</xdr:rowOff>
    </xdr:to>
    <xdr:sp>
      <xdr:nvSpPr>
        <xdr:cNvPr id="17572"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278854</xdr:rowOff>
    </xdr:to>
    <xdr:sp>
      <xdr:nvSpPr>
        <xdr:cNvPr id="17573"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278854</xdr:rowOff>
    </xdr:to>
    <xdr:sp>
      <xdr:nvSpPr>
        <xdr:cNvPr id="17574"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278854</xdr:rowOff>
    </xdr:to>
    <xdr:sp>
      <xdr:nvSpPr>
        <xdr:cNvPr id="17575"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290314</xdr:rowOff>
    </xdr:to>
    <xdr:sp>
      <xdr:nvSpPr>
        <xdr:cNvPr id="17576"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290314</xdr:rowOff>
    </xdr:to>
    <xdr:sp>
      <xdr:nvSpPr>
        <xdr:cNvPr id="17577"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278854</xdr:rowOff>
    </xdr:to>
    <xdr:sp>
      <xdr:nvSpPr>
        <xdr:cNvPr id="17578"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278854</xdr:rowOff>
    </xdr:to>
    <xdr:sp>
      <xdr:nvSpPr>
        <xdr:cNvPr id="17579"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278854</xdr:rowOff>
    </xdr:to>
    <xdr:sp>
      <xdr:nvSpPr>
        <xdr:cNvPr id="17580"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278854</xdr:rowOff>
    </xdr:to>
    <xdr:sp>
      <xdr:nvSpPr>
        <xdr:cNvPr id="17581"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290314</xdr:rowOff>
    </xdr:to>
    <xdr:sp>
      <xdr:nvSpPr>
        <xdr:cNvPr id="17582"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444</xdr:row>
      <xdr:rowOff>0</xdr:rowOff>
    </xdr:from>
    <xdr:to>
      <xdr:col>8</xdr:col>
      <xdr:colOff>75138</xdr:colOff>
      <xdr:row>444</xdr:row>
      <xdr:rowOff>290314</xdr:rowOff>
    </xdr:to>
    <xdr:sp>
      <xdr:nvSpPr>
        <xdr:cNvPr id="17583" name=" "/>
        <xdr:cNvSpPr txBox="1"/>
      </xdr:nvSpPr>
      <xdr:spPr>
        <a:xfrm>
          <a:off x="5871210" y="76312395"/>
          <a:ext cx="7493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467</xdr:row>
      <xdr:rowOff>0</xdr:rowOff>
    </xdr:from>
    <xdr:to>
      <xdr:col>8</xdr:col>
      <xdr:colOff>10160</xdr:colOff>
      <xdr:row>540</xdr:row>
      <xdr:rowOff>174625</xdr:rowOff>
    </xdr:to>
    <xdr:pic>
      <xdr:nvPicPr>
        <xdr:cNvPr id="1760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0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0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0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0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1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1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1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1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1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1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1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2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2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2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2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2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2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3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3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3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3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4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4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4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4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4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4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5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65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65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5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65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65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6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66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66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66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66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6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6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7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7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7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7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7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8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68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8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8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9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9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9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6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6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0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0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0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1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1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1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1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2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73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73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73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73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74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74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74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74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5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5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6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7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6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6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6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7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7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7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7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7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7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7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8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8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8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8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8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9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9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9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9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9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79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8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8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80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80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0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0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0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0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0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0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1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1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12"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13"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1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1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16"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17"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1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1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2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2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2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2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2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2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2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2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2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2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3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3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32"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33"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3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3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36"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37"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3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3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4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4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4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4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4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4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4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4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4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4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5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5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852"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853"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854"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855"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856"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857"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858"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859"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6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6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6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6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6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6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6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6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6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6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7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7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72"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7873"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7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7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7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7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7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7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8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8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8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8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8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8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8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8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8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8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9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9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9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9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9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9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9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9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9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89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900"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901"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902"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903"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904"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905"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906"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7907"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90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90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91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91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91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91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91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791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1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1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2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2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2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2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2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2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3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3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3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3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4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4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4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4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4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4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5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5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6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9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9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96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96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96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9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97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97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97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9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97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97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9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9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97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797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8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8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8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8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8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8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8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8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9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9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9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799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9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9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79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79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0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0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0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1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1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1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1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2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04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04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05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05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5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05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05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5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05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05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6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6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7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0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7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7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8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8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8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8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8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9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9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9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9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9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09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0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0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0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0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1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1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1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1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1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1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2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2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2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2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2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2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2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2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3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3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3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3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3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3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3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4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4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4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4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4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4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4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4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5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5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5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5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5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6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6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6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166"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16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6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170"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17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7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174"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17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7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178"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17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8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8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8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8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8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8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8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8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9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9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9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819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9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9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1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9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1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0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0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0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0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0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0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1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1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1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1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1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1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2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2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2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2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2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3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3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3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3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3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4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4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4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246"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24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4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250"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25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5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254"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25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5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258"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825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6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6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6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6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6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7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7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7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82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7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7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7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8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8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8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8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8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8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8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9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9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9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9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9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9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9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29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0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0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0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0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0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0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0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1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1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1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1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83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1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1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2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2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2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2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2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2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3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3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3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3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4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4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4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4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4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4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36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36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37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37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37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37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37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37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8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8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8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8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8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8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9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39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3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44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44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45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45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45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45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45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45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4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1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1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2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2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2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2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2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2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3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3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3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3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4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4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4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4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4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4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56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56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57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57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57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57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57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57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8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8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8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8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8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8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9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59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5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64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64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65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65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65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65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65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65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6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1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1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2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2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2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2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2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2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3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3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3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3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4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4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4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4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4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4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76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76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77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77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77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77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77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77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8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8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8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8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8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8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9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79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7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84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84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85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85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85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85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85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85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8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1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1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2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2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2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2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2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2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3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3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3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3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4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4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4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4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4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4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96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96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97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97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97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97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97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897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8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8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8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8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8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8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9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899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89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04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04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05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05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05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05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05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05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0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1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1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1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2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2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2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2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2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2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3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3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3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3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4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4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4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4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4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4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5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5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6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1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1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16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16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16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1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17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17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17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1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17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17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1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1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17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17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8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8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8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8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8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8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8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8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9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9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9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19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9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1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1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1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0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0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0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1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1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1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1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2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24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24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25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25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5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25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25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5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25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25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6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6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7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2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7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7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8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8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8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8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8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9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9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9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9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9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29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0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0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0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0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1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1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1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3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16"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17"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1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1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2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2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2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2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2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2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2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2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2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2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3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3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32"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33"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3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3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36"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37"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3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3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4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4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4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4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4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4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4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4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4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4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5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5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52"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53"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5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5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56"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57"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5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5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6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6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6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6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364"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365"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366"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367"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368"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369"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370"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371"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72"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73"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7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7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76"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77"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7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7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8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8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8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8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8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1938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8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8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8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8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9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9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9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9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9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9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9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9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9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39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0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0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0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0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0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0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0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0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0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0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1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1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412"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413"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414"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415"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416"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417"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418"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19419"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2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2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2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2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2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2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2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1942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2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2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3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3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3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3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4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4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4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4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4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4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5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5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6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6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6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6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6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7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7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4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4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47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47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48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4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48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48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4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4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48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48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4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4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49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49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9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9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9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9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49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4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50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50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0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0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50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50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0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1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1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1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1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2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5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5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55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55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6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56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56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56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56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6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57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57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7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7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8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8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8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5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9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9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9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9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9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59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0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0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0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0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1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1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1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1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1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1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2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2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2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2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2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2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3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3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3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3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3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3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3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4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4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4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4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4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4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4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4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5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5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5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5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5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6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6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6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6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6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6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6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7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7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7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7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7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678"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67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8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682"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68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8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686"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68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8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6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690"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69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9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9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9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9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69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9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6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70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70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0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0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70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1970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0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0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1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1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1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1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1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1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2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2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2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2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2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3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3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3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3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3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4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4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4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4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4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5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5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5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5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758"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75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6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762"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76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6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766"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76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6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770"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1977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7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7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7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7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8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8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8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8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197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8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9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9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9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9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9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9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9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79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0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0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0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0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0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0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0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1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1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1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1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1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1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1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2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2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2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2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2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1982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2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2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3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3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3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3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4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4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4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4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4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4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6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6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6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6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7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7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87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87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88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88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88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88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89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89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9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9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9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89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8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90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90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90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1990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95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95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96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96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96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96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97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1997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199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2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2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3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3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3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3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4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4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4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4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4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4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6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6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6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6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7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7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07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07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08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08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08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08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09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09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9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9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9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09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0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10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10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10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10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15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15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16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16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16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16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17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17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1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2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2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3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3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3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3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4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4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4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4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4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4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6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6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6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6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7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7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27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27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28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28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28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28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29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29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9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9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9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29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2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30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30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30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30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35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35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36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36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36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36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37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37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3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2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2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3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3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3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3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4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4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4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4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4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4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6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6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6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6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7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7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47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47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48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48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48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48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49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49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9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9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9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49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4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50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50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50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050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55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55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56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56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56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56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57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057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5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06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2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2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3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3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3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3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4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4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4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4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4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4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5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5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6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6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6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6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6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7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7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6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6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67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67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68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6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68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68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6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6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68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68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6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6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69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69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9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9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9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9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69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6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70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70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0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0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70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70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0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1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1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1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1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2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5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5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75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75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6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76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76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76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76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6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77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77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7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7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8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8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8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7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9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9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9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9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9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79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0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0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0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0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1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1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1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1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1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1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2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2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2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82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2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2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3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3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32"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33"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3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3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36"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37"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3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3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4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4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4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4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4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4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4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4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4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4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5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5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52"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53"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5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5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56"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57"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5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5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6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6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6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6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6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6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6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6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6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6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7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7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72"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73"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7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7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876"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877"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878"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879"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880"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881"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882"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883"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8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8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8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8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8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8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9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9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92"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93"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9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9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96"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0897"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9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89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0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0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0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0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0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0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0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0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0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0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1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1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1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1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1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1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1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1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1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1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2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2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2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2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924"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925"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926"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927"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928"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929"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930"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0931"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3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3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3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3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3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3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3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093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4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4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4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4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4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4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5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5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6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6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6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6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6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7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7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7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7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7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8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8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8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8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098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8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09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9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9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99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99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9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9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99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99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9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09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99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099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00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00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00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00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0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00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00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1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01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01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1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1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01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01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2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5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5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6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6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07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07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7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07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07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07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07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8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08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08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8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9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9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9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0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0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0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0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0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0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1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1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1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1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1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1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2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2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2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2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2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3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3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3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3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3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3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4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4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4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4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4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4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4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4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5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5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5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5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5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6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6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6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6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6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6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6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7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7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7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7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7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7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7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8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8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8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8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18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8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1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8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190"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19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9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194"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19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9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1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198"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19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0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202"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20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20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20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0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20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20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1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21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21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1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1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21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121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1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2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2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2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2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2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3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3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3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3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3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4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4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4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4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4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5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5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5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5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5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6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6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6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6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6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270"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27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7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274"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27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7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278"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27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8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282"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128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8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8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8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9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9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9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9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9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2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9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12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0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0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0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0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0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0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0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1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1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1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1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1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1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1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2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2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2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2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2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2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2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3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3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3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3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3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3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3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133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4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4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4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4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4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4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6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6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6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6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7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7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7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7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8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8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8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38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39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39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39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39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3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39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39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40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40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40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40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40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40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41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41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41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41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47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47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47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47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47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47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48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48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4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4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4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4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4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4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4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6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6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6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6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7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7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7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7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8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8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8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58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59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59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59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59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5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59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59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60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60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60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60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60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60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61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61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61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61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67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67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67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67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67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67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68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68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6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4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4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4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4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4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4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6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6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6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6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7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7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7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7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8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8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8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78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79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79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79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79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7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79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79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80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80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80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80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80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80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81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81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81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81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87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87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87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87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87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87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88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88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8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4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4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4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4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4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4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6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6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6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6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7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7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7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7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8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8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8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198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99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99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99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99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19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99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199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00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00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00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00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00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00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01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01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01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01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07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07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07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07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078"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079"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08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08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0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1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4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4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4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4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4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4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5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5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6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6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6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6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6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7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7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7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7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7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8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8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8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8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18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8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1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1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1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19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19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1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1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19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19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1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1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19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19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20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20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20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20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0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20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20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1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21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21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1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1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21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21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2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5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5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6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6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27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27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7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27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27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278"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279"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8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28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28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8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9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9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9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2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2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0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0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0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0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1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1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1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1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1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1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2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2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2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2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2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3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3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3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3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3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33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4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4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4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4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4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4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4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4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4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4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5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5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52"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53"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5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5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56"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57"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5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5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6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6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6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6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6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6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6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6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6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6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7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7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72"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73"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7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7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76"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77"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7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7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8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8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8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8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8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8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8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8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388"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389"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390"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391"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392"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393"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394"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395"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96"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397"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9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39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400"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401"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0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0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404"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405"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0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0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408" name="Picture 2" descr="http://124.117.230.238:8081/skins/images/default/s.gif"/>
        <xdr:cNvPicPr>
          <a:picLocks noChangeAspect="1"/>
        </xdr:cNvPicPr>
      </xdr:nvPicPr>
      <xdr:blipFill>
        <a:blip r:embed="rId2" r:link="rId3"/>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1270</xdr:rowOff>
    </xdr:to>
    <xdr:pic>
      <xdr:nvPicPr>
        <xdr:cNvPr id="22409" name="Picture 2" descr="http://124.117.230.238:8081/skins/images/default/s.gif"/>
        <xdr:cNvPicPr>
          <a:picLocks noChangeAspect="1"/>
        </xdr:cNvPicPr>
      </xdr:nvPicPr>
      <xdr:blipFill>
        <a:blip r:embed="rId4"/>
        <a:stretch>
          <a:fillRect/>
        </a:stretch>
      </xdr:blipFill>
      <xdr:spPr>
        <a:xfrm>
          <a:off x="5871210" y="76312395"/>
          <a:ext cx="10160" cy="19177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1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1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1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1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1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1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1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1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1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1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2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2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2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2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2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2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2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2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2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2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3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3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32"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33"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3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3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436"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437"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438"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439"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440"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441"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442" name="Picture 2" descr="http://124.117.230.238:8081/skins/images/default/s.gif"/>
        <xdr:cNvPicPr>
          <a:picLocks noChangeAspect="1"/>
        </xdr:cNvPicPr>
      </xdr:nvPicPr>
      <xdr:blipFill>
        <a:blip r:embed="rId2" r:link="rId3"/>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31750</xdr:rowOff>
    </xdr:to>
    <xdr:pic>
      <xdr:nvPicPr>
        <xdr:cNvPr id="22443" name="Picture 2" descr="http://124.117.230.238:8081/skins/images/default/s.gif"/>
        <xdr:cNvPicPr>
          <a:picLocks noChangeAspect="1"/>
        </xdr:cNvPicPr>
      </xdr:nvPicPr>
      <xdr:blipFill>
        <a:blip r:embed="rId4"/>
        <a:stretch>
          <a:fillRect/>
        </a:stretch>
      </xdr:blipFill>
      <xdr:spPr>
        <a:xfrm>
          <a:off x="5871210" y="76312395"/>
          <a:ext cx="10160" cy="22225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44"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45"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46"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47"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48"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49"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50" name="Picture 2" descr="http://124.117.230.238:8081/skins/images/default/s.gif"/>
        <xdr:cNvPicPr>
          <a:picLocks noChangeAspect="1"/>
        </xdr:cNvPicPr>
      </xdr:nvPicPr>
      <xdr:blipFill>
        <a:blip r:embed="rId2" r:link="rId3"/>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40640</xdr:rowOff>
    </xdr:to>
    <xdr:pic>
      <xdr:nvPicPr>
        <xdr:cNvPr id="22451" name="Picture 2" descr="http://124.117.230.238:8081/skins/images/default/s.gif"/>
        <xdr:cNvPicPr>
          <a:picLocks noChangeAspect="1"/>
        </xdr:cNvPicPr>
      </xdr:nvPicPr>
      <xdr:blipFill>
        <a:blip r:embed="rId4"/>
        <a:stretch>
          <a:fillRect/>
        </a:stretch>
      </xdr:blipFill>
      <xdr:spPr>
        <a:xfrm>
          <a:off x="5871210" y="76312395"/>
          <a:ext cx="10160" cy="23114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5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5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6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6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6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6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6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7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7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7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7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7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8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8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8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8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8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8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8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8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9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9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9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9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9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9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49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4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0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0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0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0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1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1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1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1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51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51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52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52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52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52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52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52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5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5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6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6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7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7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8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8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8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8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8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9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9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9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59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5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5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0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0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0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1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1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1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1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1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2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2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2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2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2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3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3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3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3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3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3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4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4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4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4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5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65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5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5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5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5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6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6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6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6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6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6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6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7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7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7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7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7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7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7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8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8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8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8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8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8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8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8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9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9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9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9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9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9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69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9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6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0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02"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0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0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06"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0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0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10"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1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1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14"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1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71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71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1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72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72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2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72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72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2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72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272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3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3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3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3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3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4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4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4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4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4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5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5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5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5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5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6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6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6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6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6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7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7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7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7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7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8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82"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8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8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86"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8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8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90"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9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9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94"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279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9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7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9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7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0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80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80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0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80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8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0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81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28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1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1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1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1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1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2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2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2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2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2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2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2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3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3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3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3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3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3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3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3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4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4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4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4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4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4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4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5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285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6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6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6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6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7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7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7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7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8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8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8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8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8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8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9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9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9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89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8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0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0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0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0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1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1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1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1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91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91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92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92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92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92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92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292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8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8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8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8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9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9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9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299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29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6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6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6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6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7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7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7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7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8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8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8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8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8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8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9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9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9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09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0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0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0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0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0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1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1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1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1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11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11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12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12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12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12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12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12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8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8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8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8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9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9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9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19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1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6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6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6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6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7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7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7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7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8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8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8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8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8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8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9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9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9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29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2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0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0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0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0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1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1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1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1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31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31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32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32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32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32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32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32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8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8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8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8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9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9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9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39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3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5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5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5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5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6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6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6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6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6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6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7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7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7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7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8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8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8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8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8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8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8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8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8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8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9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9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92"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93"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9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9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9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49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4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0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0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0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0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1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1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1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1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516"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517"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520"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521"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524"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525"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528" name="Picture 2" descr="http://124.117.230.238:8081/skins/images/default/s.gif"/>
        <xdr:cNvPicPr>
          <a:picLocks noChangeAspect="1"/>
        </xdr:cNvPicPr>
      </xdr:nvPicPr>
      <xdr:blipFill>
        <a:blip r:embed="rId2" r:link="rId3" cstate="print"/>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171450</xdr:rowOff>
    </xdr:to>
    <xdr:pic>
      <xdr:nvPicPr>
        <xdr:cNvPr id="23529" name="Picture 2" descr="http://124.117.230.238:8081/skins/images/default/s.gif"/>
        <xdr:cNvPicPr>
          <a:picLocks noChangeAspect="1"/>
        </xdr:cNvPicPr>
      </xdr:nvPicPr>
      <xdr:blipFill>
        <a:blip r:embed="rId4"/>
        <a:stretch>
          <a:fillRect/>
        </a:stretch>
      </xdr:blipFill>
      <xdr:spPr>
        <a:xfrm>
          <a:off x="14154150" y="76312395"/>
          <a:ext cx="10160" cy="17145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5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5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5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5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5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5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5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5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6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6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6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6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6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6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6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6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6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6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7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7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7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7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7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7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7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7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7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7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8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8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82"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83"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8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8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86"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87"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8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8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90"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91"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9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9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94" name="Picture 2" descr="http://124.117.230.238:8081/skins/images/default/s.gif"/>
        <xdr:cNvPicPr>
          <a:picLocks noChangeAspect="1"/>
        </xdr:cNvPicPr>
      </xdr:nvPicPr>
      <xdr:blipFill>
        <a:blip r:embed="rId2" r:link="rId3" cstate="print"/>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173355</xdr:rowOff>
    </xdr:to>
    <xdr:pic>
      <xdr:nvPicPr>
        <xdr:cNvPr id="23595" name="Picture 2" descr="http://124.117.230.238:8081/skins/images/default/s.gif"/>
        <xdr:cNvPicPr>
          <a:picLocks noChangeAspect="1"/>
        </xdr:cNvPicPr>
      </xdr:nvPicPr>
      <xdr:blipFill>
        <a:blip r:embed="rId4"/>
        <a:stretch>
          <a:fillRect/>
        </a:stretch>
      </xdr:blipFill>
      <xdr:spPr>
        <a:xfrm>
          <a:off x="14154150" y="76312395"/>
          <a:ext cx="10160" cy="173355"/>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9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9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9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59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0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0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0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0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0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0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0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0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0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0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1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1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1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1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1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1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1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1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1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1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2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2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2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2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2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2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2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2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2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2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3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3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3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3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3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3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3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3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3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3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4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4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42"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43"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44"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45"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46"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47"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48"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49"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50" name="Picture 2" descr="http://124.117.230.238:8081/skins/images/default/s.gif"/>
        <xdr:cNvPicPr>
          <a:picLocks noChangeAspect="1"/>
        </xdr:cNvPicPr>
      </xdr:nvPicPr>
      <xdr:blipFill>
        <a:blip r:embed="rId2" r:link="rId3" cstate="print"/>
        <a:stretch>
          <a:fillRect/>
        </a:stretch>
      </xdr:blipFill>
      <xdr:spPr>
        <a:xfrm>
          <a:off x="14154150" y="76312395"/>
          <a:ext cx="10160" cy="172720"/>
        </a:xfrm>
        <a:prstGeom prst="rect">
          <a:avLst/>
        </a:prstGeom>
        <a:noFill/>
        <a:ln w="9525">
          <a:noFill/>
        </a:ln>
      </xdr:spPr>
    </xdr:pic>
    <xdr:clientData/>
  </xdr:twoCellAnchor>
  <xdr:twoCellAnchor editAs="oneCell">
    <xdr:from>
      <xdr:col>19</xdr:col>
      <xdr:colOff>0</xdr:colOff>
      <xdr:row>467</xdr:row>
      <xdr:rowOff>0</xdr:rowOff>
    </xdr:from>
    <xdr:to>
      <xdr:col>19</xdr:col>
      <xdr:colOff>10160</xdr:colOff>
      <xdr:row>540</xdr:row>
      <xdr:rowOff>172720</xdr:rowOff>
    </xdr:to>
    <xdr:pic>
      <xdr:nvPicPr>
        <xdr:cNvPr id="23651" name="Picture 2" descr="http://124.117.230.238:8081/skins/images/default/s.gif"/>
        <xdr:cNvPicPr>
          <a:picLocks noChangeAspect="1"/>
        </xdr:cNvPicPr>
      </xdr:nvPicPr>
      <xdr:blipFill>
        <a:blip r:embed="rId4"/>
        <a:stretch>
          <a:fillRect/>
        </a:stretch>
      </xdr:blipFill>
      <xdr:spPr>
        <a:xfrm>
          <a:off x="1415415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5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5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6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6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6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6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6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7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7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7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7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7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8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8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8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8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8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8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8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8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9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9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9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9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9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9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69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6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0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0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0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0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1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1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1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1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71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71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72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72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72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72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72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72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5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5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6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6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7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7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8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8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8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8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8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9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9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9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79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7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7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0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0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0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1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1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1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1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1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2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2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2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2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2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3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3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3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3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3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3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4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4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4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4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5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85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5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5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6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6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6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6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6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7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7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7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7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7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8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8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8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8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8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8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8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8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9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9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92"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9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9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9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89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8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0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0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0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0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1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1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1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1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916"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91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1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920"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92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2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924"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92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2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928" name="Picture 2" descr="http://124.117.230.238:8081/skins/images/default/s.gif"/>
        <xdr:cNvPicPr>
          <a:picLocks noChangeAspect="1"/>
        </xdr:cNvPicPr>
      </xdr:nvPicPr>
      <xdr:blipFill>
        <a:blip r:embed="rId2" r:link="rId3"/>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392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3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3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3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4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4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5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5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5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5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5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6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6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6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6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6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7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7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74"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7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7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8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82"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8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8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86"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8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8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90"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9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9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94" name="Picture 2" descr="http://124.117.230.238:8081/skins/images/default/s.gif"/>
        <xdr:cNvPicPr>
          <a:picLocks noChangeAspect="1"/>
        </xdr:cNvPicPr>
      </xdr:nvPicPr>
      <xdr:blipFill>
        <a:blip r:embed="rId2" r:link="rId3"/>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399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9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39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98"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39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0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02"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0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0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06"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0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10" name="Picture 2" descr="http://124.117.230.238:8081/skins/images/default/s.gif"/>
        <xdr:cNvPicPr>
          <a:picLocks noChangeAspect="1"/>
        </xdr:cNvPicPr>
      </xdr:nvPicPr>
      <xdr:blipFill>
        <a:blip r:embed="rId2" r:link="rId3"/>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1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1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1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1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1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2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2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2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2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2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2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2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3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3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3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3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3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3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3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3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4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42"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4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44"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46"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4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48"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50" name="Picture 2" descr="http://124.117.230.238:8081/skins/images/default/s.gif"/>
        <xdr:cNvPicPr>
          <a:picLocks noChangeAspect="1"/>
        </xdr:cNvPicPr>
      </xdr:nvPicPr>
      <xdr:blipFill>
        <a:blip r:embed="rId2" r:link="rId3"/>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05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5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5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5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5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5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5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6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6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6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6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6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6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6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6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7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7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7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7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7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7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7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8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8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8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8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8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8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8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8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8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8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9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9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92"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93"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9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9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9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09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9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0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0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02"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0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0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06"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0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0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10"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1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1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14"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1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116"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117"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1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1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120"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121"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2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2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124"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125"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2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2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128" name="Picture 2" descr="http://124.117.230.238:8081/skins/images/default/s.gif"/>
        <xdr:cNvPicPr>
          <a:picLocks noChangeAspect="1"/>
        </xdr:cNvPicPr>
      </xdr:nvPicPr>
      <xdr:blipFill>
        <a:blip r:embed="rId2" r:link="rId3" cstate="print"/>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174625</xdr:rowOff>
    </xdr:to>
    <xdr:pic>
      <xdr:nvPicPr>
        <xdr:cNvPr id="24129" name="Picture 2" descr="http://124.117.230.238:8081/skins/images/default/s.gif"/>
        <xdr:cNvPicPr>
          <a:picLocks noChangeAspect="1"/>
        </xdr:cNvPicPr>
      </xdr:nvPicPr>
      <xdr:blipFill>
        <a:blip r:embed="rId4"/>
        <a:stretch>
          <a:fillRect/>
        </a:stretch>
      </xdr:blipFill>
      <xdr:spPr>
        <a:xfrm>
          <a:off x="5871210" y="76312395"/>
          <a:ext cx="10160" cy="17462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3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3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3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3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3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3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3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3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4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4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4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4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4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4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4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5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5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5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5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5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5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5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5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5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5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6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6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6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6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6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6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6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6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6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6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7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7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7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7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74"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75"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7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7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7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7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8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8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82"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83"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8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8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86"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87"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8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8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90"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91"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9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9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94" name="Picture 2" descr="http://124.117.230.238:8081/skins/images/default/s.gif"/>
        <xdr:cNvPicPr>
          <a:picLocks noChangeAspect="1"/>
        </xdr:cNvPicPr>
      </xdr:nvPicPr>
      <xdr:blipFill>
        <a:blip r:embed="rId2" r:link="rId3" cstate="print"/>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14605</xdr:rowOff>
    </xdr:to>
    <xdr:pic>
      <xdr:nvPicPr>
        <xdr:cNvPr id="24195" name="Picture 2" descr="http://124.117.230.238:8081/skins/images/default/s.gif"/>
        <xdr:cNvPicPr>
          <a:picLocks noChangeAspect="1"/>
        </xdr:cNvPicPr>
      </xdr:nvPicPr>
      <xdr:blipFill>
        <a:blip r:embed="rId4"/>
        <a:stretch>
          <a:fillRect/>
        </a:stretch>
      </xdr:blipFill>
      <xdr:spPr>
        <a:xfrm>
          <a:off x="5871210" y="76312395"/>
          <a:ext cx="10160" cy="205105"/>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9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19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98"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199"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0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0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202"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203"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0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0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206"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207"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0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0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210" name="Picture 2" descr="http://124.117.230.238:8081/skins/images/default/s.gif"/>
        <xdr:cNvPicPr>
          <a:picLocks noChangeAspect="1"/>
        </xdr:cNvPicPr>
      </xdr:nvPicPr>
      <xdr:blipFill>
        <a:blip r:embed="rId2" r:link="rId3" cstate="print"/>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541</xdr:row>
      <xdr:rowOff>22860</xdr:rowOff>
    </xdr:to>
    <xdr:pic>
      <xdr:nvPicPr>
        <xdr:cNvPr id="24211" name="Picture 2" descr="http://124.117.230.238:8081/skins/images/default/s.gif"/>
        <xdr:cNvPicPr>
          <a:picLocks noChangeAspect="1"/>
        </xdr:cNvPicPr>
      </xdr:nvPicPr>
      <xdr:blipFill>
        <a:blip r:embed="rId4"/>
        <a:stretch>
          <a:fillRect/>
        </a:stretch>
      </xdr:blipFill>
      <xdr:spPr>
        <a:xfrm>
          <a:off x="5871210" y="76312395"/>
          <a:ext cx="10160" cy="21336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1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1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1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1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1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1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1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1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2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2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2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2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2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2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2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2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2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2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3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3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3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3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3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3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3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3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3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3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4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4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42"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43"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44"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45"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46"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47"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48"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49"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50" name="Picture 2" descr="http://124.117.230.238:8081/skins/images/default/s.gif"/>
        <xdr:cNvPicPr>
          <a:picLocks noChangeAspect="1"/>
        </xdr:cNvPicPr>
      </xdr:nvPicPr>
      <xdr:blipFill>
        <a:blip r:embed="rId2" r:link="rId3" cstate="print"/>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467</xdr:row>
      <xdr:rowOff>0</xdr:rowOff>
    </xdr:from>
    <xdr:to>
      <xdr:col>8</xdr:col>
      <xdr:colOff>10160</xdr:colOff>
      <xdr:row>540</xdr:row>
      <xdr:rowOff>172720</xdr:rowOff>
    </xdr:to>
    <xdr:pic>
      <xdr:nvPicPr>
        <xdr:cNvPr id="24251" name="Picture 2" descr="http://124.117.230.238:8081/skins/images/default/s.gif"/>
        <xdr:cNvPicPr>
          <a:picLocks noChangeAspect="1"/>
        </xdr:cNvPicPr>
      </xdr:nvPicPr>
      <xdr:blipFill>
        <a:blip r:embed="rId4"/>
        <a:stretch>
          <a:fillRect/>
        </a:stretch>
      </xdr:blipFill>
      <xdr:spPr>
        <a:xfrm>
          <a:off x="5871210" y="76312395"/>
          <a:ext cx="10160" cy="17272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56"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57"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58" name="图片 108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59"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60"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61"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62"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63"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64"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65"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66"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67"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68"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69"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70"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71"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72"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73"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74"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75"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76"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77"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78"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79"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80"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81"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82"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83"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84"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85"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86"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87"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88"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89"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90"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91"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92"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93"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94"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95"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96"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97"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98"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499"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00"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01"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02"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03"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04"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05"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06"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07"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08"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09"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10"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11"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12"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13"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14"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13335</xdr:rowOff>
    </xdr:to>
    <xdr:pic>
      <xdr:nvPicPr>
        <xdr:cNvPr id="24515" name="图片 3"/>
        <xdr:cNvPicPr>
          <a:picLocks noChangeAspect="1"/>
        </xdr:cNvPicPr>
      </xdr:nvPicPr>
      <xdr:blipFill>
        <a:blip r:embed="rId5"/>
        <a:stretch>
          <a:fillRect/>
        </a:stretch>
      </xdr:blipFill>
      <xdr:spPr>
        <a:xfrm>
          <a:off x="5871210" y="76312395"/>
          <a:ext cx="11430" cy="13335"/>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20"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21"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22" name="图片 108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23"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24"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25"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26"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27"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28"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29"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30"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31"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32"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33"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34"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35"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36"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37"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38"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39"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40"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41"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42"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43"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44"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45"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46"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47"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48"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49"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50"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51"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52"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53"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54"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55"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56"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57"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58"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59"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60"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61"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62"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63"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64"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65"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66"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67"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68"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69"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70"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71"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72"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73"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74"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75"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76"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77"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78"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11430</xdr:colOff>
      <xdr:row>540</xdr:row>
      <xdr:rowOff>12700</xdr:rowOff>
    </xdr:to>
    <xdr:pic>
      <xdr:nvPicPr>
        <xdr:cNvPr id="24779" name="图片 3"/>
        <xdr:cNvPicPr>
          <a:picLocks noChangeAspect="1"/>
        </xdr:cNvPicPr>
      </xdr:nvPicPr>
      <xdr:blipFill>
        <a:blip r:embed="rId5"/>
        <a:stretch>
          <a:fillRect/>
        </a:stretch>
      </xdr:blipFill>
      <xdr:spPr>
        <a:xfrm>
          <a:off x="5871210" y="76312395"/>
          <a:ext cx="11430" cy="12700"/>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84"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85"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86" name="图片 108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87"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88"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89"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90"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91"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92"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93"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94"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95"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96"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97"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98"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4999"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00"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01"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02"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03"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04"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05"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06"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07"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08"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09"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10"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11"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12"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13"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14"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15"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16"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17"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18"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19"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20"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21"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22"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23"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24"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25"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26"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27"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28"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29"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30"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31"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32"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33"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34"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35"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36"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37"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38"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39"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40"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41"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42"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twoCellAnchor editAs="oneCell">
    <xdr:from>
      <xdr:col>8</xdr:col>
      <xdr:colOff>0</xdr:colOff>
      <xdr:row>510</xdr:row>
      <xdr:rowOff>0</xdr:rowOff>
    </xdr:from>
    <xdr:to>
      <xdr:col>8</xdr:col>
      <xdr:colOff>10795</xdr:colOff>
      <xdr:row>540</xdr:row>
      <xdr:rowOff>15875</xdr:rowOff>
    </xdr:to>
    <xdr:pic>
      <xdr:nvPicPr>
        <xdr:cNvPr id="25043" name="图片 3"/>
        <xdr:cNvPicPr>
          <a:picLocks noChangeAspect="1"/>
        </xdr:cNvPicPr>
      </xdr:nvPicPr>
      <xdr:blipFill>
        <a:blip r:embed="rId5"/>
        <a:stretch>
          <a:fillRect/>
        </a:stretch>
      </xdr:blipFill>
      <xdr:spPr>
        <a:xfrm>
          <a:off x="5871210" y="76312395"/>
          <a:ext cx="10795" cy="158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V543"/>
  <sheetViews>
    <sheetView tabSelected="1" zoomScale="115" zoomScaleNormal="115" workbookViewId="0">
      <pane ySplit="4" topLeftCell="A178" activePane="bottomLeft" state="frozen"/>
      <selection/>
      <selection pane="bottomLeft" activeCell="A2" sqref="A2:T2"/>
    </sheetView>
  </sheetViews>
  <sheetFormatPr defaultColWidth="9" defaultRowHeight="15"/>
  <cols>
    <col min="1" max="1" width="5" style="23" customWidth="1"/>
    <col min="2" max="2" width="8.38333333333333" style="23" customWidth="1"/>
    <col min="3" max="3" width="8.75833333333333" style="23" customWidth="1"/>
    <col min="4" max="4" width="16.4416666666667" style="23" customWidth="1"/>
    <col min="5" max="5" width="8" style="23" customWidth="1"/>
    <col min="6" max="6" width="11.1333333333333" style="23" customWidth="1"/>
    <col min="7" max="7" width="8.775" style="23" customWidth="1"/>
    <col min="8" max="8" width="10.5583333333333" style="23" customWidth="1"/>
    <col min="9" max="9" width="22.9833333333333" style="24" customWidth="1"/>
    <col min="10" max="10" width="8.13333333333333" style="23" customWidth="1"/>
    <col min="11" max="11" width="7.63333333333333" style="23" customWidth="1"/>
    <col min="12" max="12" width="10.775" style="23" customWidth="1"/>
    <col min="13" max="13" width="9.225" style="23" customWidth="1"/>
    <col min="14" max="14" width="11" style="23" customWidth="1"/>
    <col min="15" max="15" width="8.09166666666667" style="23" customWidth="1"/>
    <col min="16" max="16" width="8.35833333333333" style="23" customWidth="1"/>
    <col min="17" max="17" width="6.525" style="23" customWidth="1"/>
    <col min="18" max="18" width="9.2" style="23" customWidth="1"/>
    <col min="19" max="19" width="6.775" style="23" customWidth="1"/>
    <col min="20" max="20" width="24.275" style="23" customWidth="1"/>
    <col min="21" max="21" width="19.8916666666667" style="25"/>
    <col min="22" max="22" width="9" style="18"/>
    <col min="23" max="23" width="37.675" style="18" customWidth="1"/>
    <col min="24" max="16384" width="9" style="18"/>
  </cols>
  <sheetData>
    <row r="1" s="1" customFormat="1" ht="14.1" customHeight="1" spans="1:21">
      <c r="A1" s="26" t="s">
        <v>0</v>
      </c>
      <c r="B1" s="26"/>
      <c r="C1" s="26"/>
      <c r="D1" s="26"/>
      <c r="E1" s="27"/>
      <c r="F1" s="27"/>
      <c r="G1" s="27"/>
      <c r="H1" s="23"/>
      <c r="I1" s="26"/>
      <c r="J1" s="23"/>
      <c r="K1" s="23"/>
      <c r="L1" s="23"/>
      <c r="M1" s="23"/>
      <c r="N1" s="23"/>
      <c r="O1" s="23"/>
      <c r="P1" s="23"/>
      <c r="Q1" s="23"/>
      <c r="R1" s="23"/>
      <c r="S1" s="23"/>
      <c r="T1" s="23"/>
      <c r="U1" s="58"/>
    </row>
    <row r="2" s="1" customFormat="1" ht="38" customHeight="1" spans="1:22">
      <c r="A2" s="28" t="s">
        <v>1</v>
      </c>
      <c r="B2" s="28"/>
      <c r="C2" s="28"/>
      <c r="D2" s="28"/>
      <c r="E2" s="28"/>
      <c r="F2" s="28"/>
      <c r="G2" s="28"/>
      <c r="H2" s="28"/>
      <c r="I2" s="28"/>
      <c r="J2" s="28"/>
      <c r="K2" s="28"/>
      <c r="L2" s="28"/>
      <c r="M2" s="28"/>
      <c r="N2" s="28"/>
      <c r="O2" s="28"/>
      <c r="P2" s="28"/>
      <c r="Q2" s="28"/>
      <c r="R2" s="28"/>
      <c r="S2" s="28"/>
      <c r="T2" s="28"/>
      <c r="U2" s="59"/>
      <c r="V2" s="60"/>
    </row>
    <row r="3" s="2" customFormat="1" ht="27" customHeight="1" spans="1:22">
      <c r="A3" s="29" t="s">
        <v>2</v>
      </c>
      <c r="B3" s="29"/>
      <c r="C3" s="29" t="s">
        <v>3</v>
      </c>
      <c r="D3" s="29" t="s">
        <v>4</v>
      </c>
      <c r="E3" s="29" t="s">
        <v>5</v>
      </c>
      <c r="F3" s="29" t="s">
        <v>6</v>
      </c>
      <c r="G3" s="29" t="s">
        <v>7</v>
      </c>
      <c r="H3" s="29" t="s">
        <v>8</v>
      </c>
      <c r="I3" s="29" t="s">
        <v>9</v>
      </c>
      <c r="J3" s="29" t="s">
        <v>10</v>
      </c>
      <c r="K3" s="29" t="s">
        <v>11</v>
      </c>
      <c r="L3" s="29" t="s">
        <v>12</v>
      </c>
      <c r="M3" s="29" t="s">
        <v>13</v>
      </c>
      <c r="N3" s="29"/>
      <c r="O3" s="29"/>
      <c r="P3" s="29"/>
      <c r="Q3" s="29"/>
      <c r="R3" s="29" t="s">
        <v>14</v>
      </c>
      <c r="S3" s="29" t="s">
        <v>15</v>
      </c>
      <c r="T3" s="29" t="s">
        <v>16</v>
      </c>
      <c r="U3" s="61" t="s">
        <v>17</v>
      </c>
      <c r="V3" s="31" t="s">
        <v>18</v>
      </c>
    </row>
    <row r="4" s="3" customFormat="1" ht="38" customHeight="1" spans="1:22">
      <c r="A4" s="29"/>
      <c r="B4" s="29"/>
      <c r="C4" s="29"/>
      <c r="D4" s="29"/>
      <c r="E4" s="29"/>
      <c r="F4" s="29"/>
      <c r="G4" s="29"/>
      <c r="H4" s="29"/>
      <c r="I4" s="29"/>
      <c r="J4" s="29"/>
      <c r="K4" s="29"/>
      <c r="L4" s="29"/>
      <c r="M4" s="45" t="s">
        <v>19</v>
      </c>
      <c r="N4" s="45" t="s">
        <v>20</v>
      </c>
      <c r="O4" s="45" t="s">
        <v>21</v>
      </c>
      <c r="P4" s="45" t="s">
        <v>22</v>
      </c>
      <c r="Q4" s="45" t="s">
        <v>23</v>
      </c>
      <c r="R4" s="29"/>
      <c r="S4" s="29"/>
      <c r="T4" s="29"/>
      <c r="U4" s="62"/>
      <c r="V4" s="31"/>
    </row>
    <row r="5" s="3" customFormat="1" ht="35" hidden="1" customHeight="1" spans="1:22">
      <c r="A5" s="30" t="s">
        <v>24</v>
      </c>
      <c r="B5" s="30"/>
      <c r="C5" s="30"/>
      <c r="D5" s="30"/>
      <c r="E5" s="30"/>
      <c r="F5" s="30"/>
      <c r="G5" s="30"/>
      <c r="H5" s="30"/>
      <c r="I5" s="30"/>
      <c r="J5" s="30"/>
      <c r="K5" s="30"/>
      <c r="L5" s="30" t="e">
        <f>SUM(L6+L165+#REF!+L199+L250+L347)</f>
        <v>#REF!</v>
      </c>
      <c r="M5" s="30" t="e">
        <f>SUM(M6+M165+#REF!+M199+M250+M347)</f>
        <v>#REF!</v>
      </c>
      <c r="N5" s="30" t="e">
        <f>SUM(N6+N165+#REF!+N199+N250+N347)</f>
        <v>#REF!</v>
      </c>
      <c r="O5" s="30" t="e">
        <f>SUM(O6+O165+#REF!+O199+O250+O347)</f>
        <v>#REF!</v>
      </c>
      <c r="P5" s="30" t="e">
        <f>SUM(P6+P165+#REF!+P199+P250+P347)</f>
        <v>#REF!</v>
      </c>
      <c r="Q5" s="30" t="e">
        <f>SUM(Q6+Q165+#REF!+Q199+Q250+Q347)</f>
        <v>#REF!</v>
      </c>
      <c r="R5" s="30"/>
      <c r="S5" s="30"/>
      <c r="T5" s="30"/>
      <c r="U5" s="33"/>
      <c r="V5" s="33"/>
    </row>
    <row r="6" s="3" customFormat="1" ht="35" hidden="1" customHeight="1" spans="1:22">
      <c r="A6" s="30" t="s">
        <v>25</v>
      </c>
      <c r="B6" s="30"/>
      <c r="C6" s="30"/>
      <c r="D6" s="30"/>
      <c r="E6" s="30"/>
      <c r="F6" s="30"/>
      <c r="G6" s="30"/>
      <c r="H6" s="30"/>
      <c r="I6" s="30"/>
      <c r="J6" s="30"/>
      <c r="K6" s="30"/>
      <c r="L6" s="30">
        <f t="shared" ref="L6:Q6" si="0">SUM(L7:L164)</f>
        <v>136820.1</v>
      </c>
      <c r="M6" s="30">
        <f t="shared" si="0"/>
        <v>71725.1</v>
      </c>
      <c r="N6" s="30">
        <f t="shared" si="0"/>
        <v>36041</v>
      </c>
      <c r="O6" s="30">
        <f t="shared" si="0"/>
        <v>0</v>
      </c>
      <c r="P6" s="30">
        <f t="shared" si="0"/>
        <v>26674</v>
      </c>
      <c r="Q6" s="30">
        <f t="shared" si="0"/>
        <v>2380</v>
      </c>
      <c r="R6" s="30"/>
      <c r="S6" s="30"/>
      <c r="T6" s="30"/>
      <c r="U6" s="33"/>
      <c r="V6" s="33"/>
    </row>
    <row r="7" s="4" customFormat="1" ht="36" hidden="1" spans="1:22">
      <c r="A7" s="31">
        <v>1</v>
      </c>
      <c r="B7" s="31" t="s">
        <v>26</v>
      </c>
      <c r="C7" s="31" t="s">
        <v>27</v>
      </c>
      <c r="D7" s="32" t="s">
        <v>28</v>
      </c>
      <c r="E7" s="33" t="s">
        <v>29</v>
      </c>
      <c r="F7" s="33" t="s">
        <v>30</v>
      </c>
      <c r="G7" s="33" t="s">
        <v>31</v>
      </c>
      <c r="H7" s="32" t="s">
        <v>32</v>
      </c>
      <c r="I7" s="32" t="s">
        <v>33</v>
      </c>
      <c r="J7" s="32" t="s">
        <v>34</v>
      </c>
      <c r="K7" s="32">
        <v>8</v>
      </c>
      <c r="L7" s="32">
        <f t="shared" ref="L7:L29" si="1">M7+N7+O7+P7+Q7</f>
        <v>800</v>
      </c>
      <c r="M7" s="32"/>
      <c r="N7" s="33"/>
      <c r="O7" s="33"/>
      <c r="P7" s="33">
        <v>800</v>
      </c>
      <c r="Q7" s="33"/>
      <c r="R7" s="33" t="s">
        <v>35</v>
      </c>
      <c r="S7" s="33" t="s">
        <v>36</v>
      </c>
      <c r="T7" s="32" t="s">
        <v>37</v>
      </c>
      <c r="U7" s="63">
        <v>45590</v>
      </c>
      <c r="V7" s="33"/>
    </row>
    <row r="8" s="4" customFormat="1" ht="36" hidden="1" spans="1:22">
      <c r="A8" s="31">
        <v>2</v>
      </c>
      <c r="B8" s="31" t="s">
        <v>26</v>
      </c>
      <c r="C8" s="31" t="s">
        <v>38</v>
      </c>
      <c r="D8" s="32" t="s">
        <v>39</v>
      </c>
      <c r="E8" s="33" t="s">
        <v>29</v>
      </c>
      <c r="F8" s="33" t="s">
        <v>40</v>
      </c>
      <c r="G8" s="33" t="s">
        <v>31</v>
      </c>
      <c r="H8" s="32" t="s">
        <v>32</v>
      </c>
      <c r="I8" s="32" t="s">
        <v>41</v>
      </c>
      <c r="J8" s="32" t="s">
        <v>34</v>
      </c>
      <c r="K8" s="32">
        <v>14</v>
      </c>
      <c r="L8" s="32">
        <f t="shared" si="1"/>
        <v>400</v>
      </c>
      <c r="M8" s="32"/>
      <c r="N8" s="32">
        <v>400</v>
      </c>
      <c r="O8" s="33"/>
      <c r="P8" s="33"/>
      <c r="Q8" s="33"/>
      <c r="R8" s="33" t="s">
        <v>35</v>
      </c>
      <c r="S8" s="33" t="s">
        <v>36</v>
      </c>
      <c r="T8" s="32" t="s">
        <v>42</v>
      </c>
      <c r="U8" s="63">
        <v>45590</v>
      </c>
      <c r="V8" s="33"/>
    </row>
    <row r="9" s="4" customFormat="1" ht="48" hidden="1" spans="1:22">
      <c r="A9" s="31">
        <v>3</v>
      </c>
      <c r="B9" s="31" t="s">
        <v>26</v>
      </c>
      <c r="C9" s="31" t="s">
        <v>43</v>
      </c>
      <c r="D9" s="34" t="s">
        <v>44</v>
      </c>
      <c r="E9" s="33" t="s">
        <v>29</v>
      </c>
      <c r="F9" s="34" t="s">
        <v>45</v>
      </c>
      <c r="G9" s="33" t="s">
        <v>31</v>
      </c>
      <c r="H9" s="32" t="s">
        <v>46</v>
      </c>
      <c r="I9" s="33" t="s">
        <v>47</v>
      </c>
      <c r="J9" s="33" t="s">
        <v>48</v>
      </c>
      <c r="K9" s="33">
        <v>1650</v>
      </c>
      <c r="L9" s="32">
        <f t="shared" si="1"/>
        <v>200</v>
      </c>
      <c r="M9" s="32"/>
      <c r="N9" s="32">
        <v>200</v>
      </c>
      <c r="O9" s="33"/>
      <c r="P9" s="33"/>
      <c r="Q9" s="33"/>
      <c r="R9" s="33" t="s">
        <v>35</v>
      </c>
      <c r="S9" s="33" t="s">
        <v>36</v>
      </c>
      <c r="T9" s="32" t="s">
        <v>49</v>
      </c>
      <c r="U9" s="63">
        <v>45590</v>
      </c>
      <c r="V9" s="33"/>
    </row>
    <row r="10" s="4" customFormat="1" ht="36" hidden="1" spans="1:22">
      <c r="A10" s="31">
        <v>4</v>
      </c>
      <c r="B10" s="31" t="s">
        <v>26</v>
      </c>
      <c r="C10" s="31" t="s">
        <v>50</v>
      </c>
      <c r="D10" s="32" t="s">
        <v>51</v>
      </c>
      <c r="E10" s="33" t="s">
        <v>29</v>
      </c>
      <c r="F10" s="34" t="s">
        <v>45</v>
      </c>
      <c r="G10" s="33" t="s">
        <v>31</v>
      </c>
      <c r="H10" s="32" t="s">
        <v>46</v>
      </c>
      <c r="I10" s="35" t="s">
        <v>52</v>
      </c>
      <c r="J10" s="35" t="s">
        <v>34</v>
      </c>
      <c r="K10" s="35">
        <v>21</v>
      </c>
      <c r="L10" s="32">
        <f t="shared" si="1"/>
        <v>210</v>
      </c>
      <c r="M10" s="32"/>
      <c r="N10" s="32">
        <v>210</v>
      </c>
      <c r="O10" s="33"/>
      <c r="P10" s="33"/>
      <c r="Q10" s="33"/>
      <c r="R10" s="33" t="s">
        <v>35</v>
      </c>
      <c r="S10" s="33" t="s">
        <v>36</v>
      </c>
      <c r="T10" s="32" t="s">
        <v>53</v>
      </c>
      <c r="U10" s="63">
        <v>45590</v>
      </c>
      <c r="V10" s="33"/>
    </row>
    <row r="11" s="4" customFormat="1" ht="60" hidden="1" spans="1:22">
      <c r="A11" s="31">
        <v>5</v>
      </c>
      <c r="B11" s="31" t="s">
        <v>26</v>
      </c>
      <c r="C11" s="31" t="s">
        <v>54</v>
      </c>
      <c r="D11" s="32" t="s">
        <v>55</v>
      </c>
      <c r="E11" s="33" t="s">
        <v>56</v>
      </c>
      <c r="F11" s="33" t="s">
        <v>57</v>
      </c>
      <c r="G11" s="33" t="s">
        <v>31</v>
      </c>
      <c r="H11" s="32" t="s">
        <v>46</v>
      </c>
      <c r="I11" s="35" t="s">
        <v>58</v>
      </c>
      <c r="J11" s="35" t="s">
        <v>34</v>
      </c>
      <c r="K11" s="35">
        <v>12</v>
      </c>
      <c r="L11" s="32">
        <f t="shared" si="1"/>
        <v>400</v>
      </c>
      <c r="M11" s="32">
        <v>400</v>
      </c>
      <c r="N11" s="33"/>
      <c r="O11" s="33"/>
      <c r="P11" s="33"/>
      <c r="Q11" s="33"/>
      <c r="R11" s="33" t="s">
        <v>35</v>
      </c>
      <c r="S11" s="33" t="s">
        <v>36</v>
      </c>
      <c r="T11" s="32" t="s">
        <v>59</v>
      </c>
      <c r="U11" s="63">
        <v>45590</v>
      </c>
      <c r="V11" s="33"/>
    </row>
    <row r="12" s="4" customFormat="1" ht="60" hidden="1" spans="1:22">
      <c r="A12" s="31">
        <v>6</v>
      </c>
      <c r="B12" s="31" t="s">
        <v>26</v>
      </c>
      <c r="C12" s="31" t="s">
        <v>60</v>
      </c>
      <c r="D12" s="35" t="s">
        <v>61</v>
      </c>
      <c r="E12" s="33" t="s">
        <v>29</v>
      </c>
      <c r="F12" s="34" t="s">
        <v>45</v>
      </c>
      <c r="G12" s="33" t="s">
        <v>31</v>
      </c>
      <c r="H12" s="32" t="s">
        <v>62</v>
      </c>
      <c r="I12" s="35" t="s">
        <v>63</v>
      </c>
      <c r="J12" s="35" t="s">
        <v>34</v>
      </c>
      <c r="K12" s="35">
        <v>8</v>
      </c>
      <c r="L12" s="32">
        <f t="shared" si="1"/>
        <v>500</v>
      </c>
      <c r="M12" s="35"/>
      <c r="N12" s="33">
        <v>500</v>
      </c>
      <c r="O12" s="33"/>
      <c r="P12" s="33"/>
      <c r="Q12" s="33"/>
      <c r="R12" s="33" t="s">
        <v>35</v>
      </c>
      <c r="S12" s="33" t="s">
        <v>36</v>
      </c>
      <c r="T12" s="35" t="s">
        <v>64</v>
      </c>
      <c r="U12" s="63">
        <v>45590</v>
      </c>
      <c r="V12" s="33"/>
    </row>
    <row r="13" s="4" customFormat="1" ht="36" hidden="1" spans="1:22">
      <c r="A13" s="31">
        <v>7</v>
      </c>
      <c r="B13" s="31" t="s">
        <v>26</v>
      </c>
      <c r="C13" s="31" t="s">
        <v>65</v>
      </c>
      <c r="D13" s="35" t="s">
        <v>66</v>
      </c>
      <c r="E13" s="33" t="s">
        <v>29</v>
      </c>
      <c r="F13" s="34" t="s">
        <v>40</v>
      </c>
      <c r="G13" s="33" t="s">
        <v>31</v>
      </c>
      <c r="H13" s="32" t="s">
        <v>62</v>
      </c>
      <c r="I13" s="35" t="s">
        <v>67</v>
      </c>
      <c r="J13" s="35" t="s">
        <v>34</v>
      </c>
      <c r="K13" s="35">
        <v>3.5</v>
      </c>
      <c r="L13" s="32">
        <f t="shared" si="1"/>
        <v>450</v>
      </c>
      <c r="M13" s="35"/>
      <c r="N13" s="33">
        <v>450</v>
      </c>
      <c r="O13" s="33"/>
      <c r="P13" s="33"/>
      <c r="Q13" s="33"/>
      <c r="R13" s="33" t="s">
        <v>35</v>
      </c>
      <c r="S13" s="33" t="s">
        <v>36</v>
      </c>
      <c r="T13" s="35" t="s">
        <v>68</v>
      </c>
      <c r="U13" s="63">
        <v>45590</v>
      </c>
      <c r="V13" s="33"/>
    </row>
    <row r="14" s="4" customFormat="1" ht="72" hidden="1" spans="1:22">
      <c r="A14" s="31">
        <v>8</v>
      </c>
      <c r="B14" s="31" t="s">
        <v>26</v>
      </c>
      <c r="C14" s="31" t="s">
        <v>69</v>
      </c>
      <c r="D14" s="34" t="s">
        <v>70</v>
      </c>
      <c r="E14" s="33" t="s">
        <v>29</v>
      </c>
      <c r="F14" s="34" t="s">
        <v>40</v>
      </c>
      <c r="G14" s="33" t="s">
        <v>31</v>
      </c>
      <c r="H14" s="32" t="s">
        <v>62</v>
      </c>
      <c r="I14" s="34" t="s">
        <v>71</v>
      </c>
      <c r="J14" s="34" t="s">
        <v>72</v>
      </c>
      <c r="K14" s="34">
        <v>3500</v>
      </c>
      <c r="L14" s="32">
        <f t="shared" si="1"/>
        <v>300</v>
      </c>
      <c r="M14" s="34"/>
      <c r="N14" s="33">
        <v>300</v>
      </c>
      <c r="O14" s="33"/>
      <c r="P14" s="33"/>
      <c r="Q14" s="33"/>
      <c r="R14" s="33" t="s">
        <v>35</v>
      </c>
      <c r="S14" s="33" t="s">
        <v>36</v>
      </c>
      <c r="T14" s="34" t="s">
        <v>73</v>
      </c>
      <c r="U14" s="63">
        <v>45590</v>
      </c>
      <c r="V14" s="33"/>
    </row>
    <row r="15" s="4" customFormat="1" ht="84" hidden="1" spans="1:22">
      <c r="A15" s="31">
        <v>9</v>
      </c>
      <c r="B15" s="31" t="s">
        <v>26</v>
      </c>
      <c r="C15" s="31" t="s">
        <v>74</v>
      </c>
      <c r="D15" s="34" t="s">
        <v>75</v>
      </c>
      <c r="E15" s="33" t="s">
        <v>29</v>
      </c>
      <c r="F15" s="33" t="s">
        <v>30</v>
      </c>
      <c r="G15" s="33" t="s">
        <v>31</v>
      </c>
      <c r="H15" s="32" t="s">
        <v>62</v>
      </c>
      <c r="I15" s="34" t="s">
        <v>76</v>
      </c>
      <c r="J15" s="34" t="s">
        <v>34</v>
      </c>
      <c r="K15" s="34">
        <v>17</v>
      </c>
      <c r="L15" s="32">
        <f t="shared" si="1"/>
        <v>880</v>
      </c>
      <c r="M15" s="34"/>
      <c r="N15" s="33"/>
      <c r="O15" s="33"/>
      <c r="P15" s="33">
        <v>880</v>
      </c>
      <c r="Q15" s="33"/>
      <c r="R15" s="33" t="s">
        <v>35</v>
      </c>
      <c r="S15" s="33" t="s">
        <v>36</v>
      </c>
      <c r="T15" s="34" t="s">
        <v>77</v>
      </c>
      <c r="U15" s="63">
        <v>45590</v>
      </c>
      <c r="V15" s="33"/>
    </row>
    <row r="16" customFormat="1" ht="108" hidden="1" spans="1:22">
      <c r="A16" s="31">
        <v>10</v>
      </c>
      <c r="B16" s="31" t="s">
        <v>26</v>
      </c>
      <c r="C16" s="31" t="s">
        <v>78</v>
      </c>
      <c r="D16" s="34" t="s">
        <v>79</v>
      </c>
      <c r="E16" s="33" t="s">
        <v>29</v>
      </c>
      <c r="F16" s="34" t="s">
        <v>30</v>
      </c>
      <c r="G16" s="33" t="s">
        <v>31</v>
      </c>
      <c r="H16" s="34" t="s">
        <v>80</v>
      </c>
      <c r="I16" s="34" t="s">
        <v>81</v>
      </c>
      <c r="J16" s="34" t="s">
        <v>34</v>
      </c>
      <c r="K16" s="34">
        <v>63.05</v>
      </c>
      <c r="L16" s="32">
        <f t="shared" si="1"/>
        <v>7000</v>
      </c>
      <c r="M16" s="34"/>
      <c r="N16" s="34"/>
      <c r="O16" s="34"/>
      <c r="P16" s="34">
        <v>7000</v>
      </c>
      <c r="Q16" s="34"/>
      <c r="R16" s="33" t="s">
        <v>35</v>
      </c>
      <c r="S16" s="33" t="s">
        <v>36</v>
      </c>
      <c r="T16" s="34" t="s">
        <v>82</v>
      </c>
      <c r="U16" s="63">
        <v>45590</v>
      </c>
      <c r="V16" s="33"/>
    </row>
    <row r="17" customFormat="1" ht="48" hidden="1" spans="1:22">
      <c r="A17" s="31">
        <v>11</v>
      </c>
      <c r="B17" s="31" t="s">
        <v>26</v>
      </c>
      <c r="C17" s="31" t="s">
        <v>83</v>
      </c>
      <c r="D17" s="34" t="s">
        <v>84</v>
      </c>
      <c r="E17" s="33" t="s">
        <v>29</v>
      </c>
      <c r="F17" s="33" t="s">
        <v>40</v>
      </c>
      <c r="G17" s="33" t="s">
        <v>31</v>
      </c>
      <c r="H17" s="34" t="s">
        <v>85</v>
      </c>
      <c r="I17" s="34" t="s">
        <v>86</v>
      </c>
      <c r="J17" s="34" t="s">
        <v>34</v>
      </c>
      <c r="K17" s="34">
        <v>13</v>
      </c>
      <c r="L17" s="32">
        <f t="shared" si="1"/>
        <v>310</v>
      </c>
      <c r="M17" s="34"/>
      <c r="N17" s="34">
        <v>310</v>
      </c>
      <c r="O17" s="34"/>
      <c r="P17" s="34"/>
      <c r="Q17" s="34"/>
      <c r="R17" s="33" t="s">
        <v>35</v>
      </c>
      <c r="S17" s="33" t="s">
        <v>36</v>
      </c>
      <c r="T17" s="34" t="s">
        <v>87</v>
      </c>
      <c r="U17" s="63">
        <v>45590</v>
      </c>
      <c r="V17" s="47"/>
    </row>
    <row r="18" customFormat="1" ht="36" hidden="1" spans="1:22">
      <c r="A18" s="33">
        <v>12</v>
      </c>
      <c r="B18" s="31" t="s">
        <v>26</v>
      </c>
      <c r="C18" s="31" t="s">
        <v>88</v>
      </c>
      <c r="D18" s="34" t="s">
        <v>89</v>
      </c>
      <c r="E18" s="33" t="s">
        <v>29</v>
      </c>
      <c r="F18" s="33" t="s">
        <v>40</v>
      </c>
      <c r="G18" s="33" t="s">
        <v>31</v>
      </c>
      <c r="H18" s="34" t="s">
        <v>85</v>
      </c>
      <c r="I18" s="34" t="s">
        <v>90</v>
      </c>
      <c r="J18" s="34" t="s">
        <v>34</v>
      </c>
      <c r="K18" s="34">
        <v>16.8</v>
      </c>
      <c r="L18" s="32">
        <f t="shared" si="1"/>
        <v>350</v>
      </c>
      <c r="M18" s="34"/>
      <c r="N18" s="34">
        <v>350</v>
      </c>
      <c r="O18" s="34"/>
      <c r="P18" s="34"/>
      <c r="Q18" s="34"/>
      <c r="R18" s="33" t="s">
        <v>35</v>
      </c>
      <c r="S18" s="33" t="s">
        <v>36</v>
      </c>
      <c r="T18" s="34" t="s">
        <v>91</v>
      </c>
      <c r="U18" s="63">
        <v>45590</v>
      </c>
      <c r="V18" s="47"/>
    </row>
    <row r="19" customFormat="1" ht="36" hidden="1" spans="1:22">
      <c r="A19" s="33">
        <v>13</v>
      </c>
      <c r="B19" s="31" t="s">
        <v>26</v>
      </c>
      <c r="C19" s="31" t="s">
        <v>92</v>
      </c>
      <c r="D19" s="34" t="s">
        <v>93</v>
      </c>
      <c r="E19" s="33" t="s">
        <v>29</v>
      </c>
      <c r="F19" s="34" t="s">
        <v>45</v>
      </c>
      <c r="G19" s="33" t="s">
        <v>31</v>
      </c>
      <c r="H19" s="34" t="s">
        <v>85</v>
      </c>
      <c r="I19" s="33" t="s">
        <v>94</v>
      </c>
      <c r="J19" s="33" t="s">
        <v>34</v>
      </c>
      <c r="K19" s="33">
        <v>13</v>
      </c>
      <c r="L19" s="32">
        <f t="shared" si="1"/>
        <v>650</v>
      </c>
      <c r="M19" s="46"/>
      <c r="N19" s="46">
        <v>650</v>
      </c>
      <c r="O19" s="47"/>
      <c r="P19" s="47"/>
      <c r="Q19" s="47"/>
      <c r="R19" s="33" t="s">
        <v>35</v>
      </c>
      <c r="S19" s="33" t="s">
        <v>36</v>
      </c>
      <c r="T19" s="34" t="s">
        <v>77</v>
      </c>
      <c r="U19" s="63">
        <v>45590</v>
      </c>
      <c r="V19" s="47"/>
    </row>
    <row r="20" customFormat="1" ht="36" hidden="1" spans="1:22">
      <c r="A20" s="33">
        <v>14</v>
      </c>
      <c r="B20" s="31" t="s">
        <v>26</v>
      </c>
      <c r="C20" s="31" t="s">
        <v>95</v>
      </c>
      <c r="D20" s="34" t="s">
        <v>96</v>
      </c>
      <c r="E20" s="33" t="s">
        <v>29</v>
      </c>
      <c r="F20" s="34" t="s">
        <v>45</v>
      </c>
      <c r="G20" s="33" t="s">
        <v>31</v>
      </c>
      <c r="H20" s="34" t="s">
        <v>85</v>
      </c>
      <c r="I20" s="33" t="s">
        <v>97</v>
      </c>
      <c r="J20" s="33" t="s">
        <v>34</v>
      </c>
      <c r="K20" s="33">
        <v>6</v>
      </c>
      <c r="L20" s="32">
        <f t="shared" si="1"/>
        <v>150</v>
      </c>
      <c r="M20" s="46"/>
      <c r="N20" s="46">
        <v>150</v>
      </c>
      <c r="O20" s="47"/>
      <c r="P20" s="47"/>
      <c r="Q20" s="47"/>
      <c r="R20" s="33" t="s">
        <v>35</v>
      </c>
      <c r="S20" s="33" t="s">
        <v>36</v>
      </c>
      <c r="T20" s="34" t="s">
        <v>77</v>
      </c>
      <c r="U20" s="63">
        <v>45590</v>
      </c>
      <c r="V20" s="47"/>
    </row>
    <row r="21" customFormat="1" ht="72" hidden="1" spans="1:22">
      <c r="A21" s="33">
        <v>15</v>
      </c>
      <c r="B21" s="31" t="s">
        <v>26</v>
      </c>
      <c r="C21" s="31" t="s">
        <v>98</v>
      </c>
      <c r="D21" s="32" t="s">
        <v>99</v>
      </c>
      <c r="E21" s="33" t="s">
        <v>100</v>
      </c>
      <c r="F21" s="33" t="s">
        <v>101</v>
      </c>
      <c r="G21" s="33" t="s">
        <v>31</v>
      </c>
      <c r="H21" s="32" t="s">
        <v>102</v>
      </c>
      <c r="I21" s="32" t="s">
        <v>103</v>
      </c>
      <c r="J21" s="32" t="s">
        <v>34</v>
      </c>
      <c r="K21" s="32">
        <v>34</v>
      </c>
      <c r="L21" s="32">
        <f t="shared" si="1"/>
        <v>500</v>
      </c>
      <c r="M21" s="32">
        <v>500</v>
      </c>
      <c r="N21" s="33"/>
      <c r="O21" s="33"/>
      <c r="P21" s="33"/>
      <c r="Q21" s="33"/>
      <c r="R21" s="33" t="s">
        <v>35</v>
      </c>
      <c r="S21" s="33" t="s">
        <v>36</v>
      </c>
      <c r="T21" s="32" t="s">
        <v>104</v>
      </c>
      <c r="U21" s="63">
        <v>45590</v>
      </c>
      <c r="V21" s="47"/>
    </row>
    <row r="22" customFormat="1" ht="36" hidden="1" spans="1:22">
      <c r="A22" s="33">
        <v>16</v>
      </c>
      <c r="B22" s="31" t="s">
        <v>26</v>
      </c>
      <c r="C22" s="31" t="s">
        <v>105</v>
      </c>
      <c r="D22" s="34" t="s">
        <v>106</v>
      </c>
      <c r="E22" s="33" t="s">
        <v>29</v>
      </c>
      <c r="F22" s="34" t="s">
        <v>45</v>
      </c>
      <c r="G22" s="33" t="s">
        <v>31</v>
      </c>
      <c r="H22" s="32" t="s">
        <v>102</v>
      </c>
      <c r="I22" s="32" t="s">
        <v>107</v>
      </c>
      <c r="J22" s="32" t="s">
        <v>34</v>
      </c>
      <c r="K22" s="32">
        <v>12.5</v>
      </c>
      <c r="L22" s="32">
        <f t="shared" si="1"/>
        <v>800</v>
      </c>
      <c r="M22" s="32"/>
      <c r="N22" s="33"/>
      <c r="O22" s="33"/>
      <c r="P22" s="32">
        <v>800</v>
      </c>
      <c r="Q22" s="33"/>
      <c r="R22" s="33" t="s">
        <v>35</v>
      </c>
      <c r="S22" s="33" t="s">
        <v>36</v>
      </c>
      <c r="T22" s="32" t="s">
        <v>108</v>
      </c>
      <c r="U22" s="63">
        <v>45590</v>
      </c>
      <c r="V22" s="47"/>
    </row>
    <row r="23" customFormat="1" ht="36" hidden="1" spans="1:22">
      <c r="A23" s="33">
        <v>17</v>
      </c>
      <c r="B23" s="31" t="s">
        <v>26</v>
      </c>
      <c r="C23" s="31" t="s">
        <v>109</v>
      </c>
      <c r="D23" s="36" t="s">
        <v>110</v>
      </c>
      <c r="E23" s="33" t="s">
        <v>100</v>
      </c>
      <c r="F23" s="33" t="s">
        <v>111</v>
      </c>
      <c r="G23" s="33" t="s">
        <v>31</v>
      </c>
      <c r="H23" s="32" t="s">
        <v>102</v>
      </c>
      <c r="I23" s="36" t="s">
        <v>112</v>
      </c>
      <c r="J23" s="36" t="s">
        <v>34</v>
      </c>
      <c r="K23" s="36">
        <v>20</v>
      </c>
      <c r="L23" s="32">
        <f t="shared" si="1"/>
        <v>500</v>
      </c>
      <c r="M23" s="47"/>
      <c r="N23" s="48">
        <v>500</v>
      </c>
      <c r="O23" s="48"/>
      <c r="P23" s="48"/>
      <c r="Q23" s="48"/>
      <c r="R23" s="33" t="s">
        <v>35</v>
      </c>
      <c r="S23" s="33" t="s">
        <v>36</v>
      </c>
      <c r="T23" s="32" t="s">
        <v>104</v>
      </c>
      <c r="U23" s="63">
        <v>45590</v>
      </c>
      <c r="V23" s="47"/>
    </row>
    <row r="24" customFormat="1" ht="36" hidden="1" spans="1:22">
      <c r="A24" s="33">
        <v>18</v>
      </c>
      <c r="B24" s="31" t="s">
        <v>26</v>
      </c>
      <c r="C24" s="31" t="s">
        <v>113</v>
      </c>
      <c r="D24" s="34" t="s">
        <v>114</v>
      </c>
      <c r="E24" s="33" t="s">
        <v>29</v>
      </c>
      <c r="F24" s="34" t="s">
        <v>45</v>
      </c>
      <c r="G24" s="33" t="s">
        <v>31</v>
      </c>
      <c r="H24" s="34" t="s">
        <v>115</v>
      </c>
      <c r="I24" s="33" t="s">
        <v>116</v>
      </c>
      <c r="J24" s="33" t="s">
        <v>34</v>
      </c>
      <c r="K24" s="33">
        <v>7</v>
      </c>
      <c r="L24" s="32">
        <f t="shared" si="1"/>
        <v>350</v>
      </c>
      <c r="M24" s="46"/>
      <c r="N24" s="46">
        <v>350</v>
      </c>
      <c r="O24" s="47"/>
      <c r="P24" s="47"/>
      <c r="Q24" s="47"/>
      <c r="R24" s="33" t="s">
        <v>35</v>
      </c>
      <c r="S24" s="33" t="s">
        <v>36</v>
      </c>
      <c r="T24" s="34" t="s">
        <v>77</v>
      </c>
      <c r="U24" s="63">
        <v>45590</v>
      </c>
      <c r="V24" s="47"/>
    </row>
    <row r="25" customFormat="1" ht="108" hidden="1" spans="1:22">
      <c r="A25" s="33">
        <v>19</v>
      </c>
      <c r="B25" s="31" t="s">
        <v>26</v>
      </c>
      <c r="C25" s="31" t="s">
        <v>117</v>
      </c>
      <c r="D25" s="34" t="s">
        <v>118</v>
      </c>
      <c r="E25" s="33" t="s">
        <v>100</v>
      </c>
      <c r="F25" s="33" t="s">
        <v>119</v>
      </c>
      <c r="G25" s="33" t="s">
        <v>31</v>
      </c>
      <c r="H25" s="34" t="s">
        <v>120</v>
      </c>
      <c r="I25" s="34" t="s">
        <v>121</v>
      </c>
      <c r="J25" s="34" t="s">
        <v>72</v>
      </c>
      <c r="K25" s="34">
        <v>24867</v>
      </c>
      <c r="L25" s="32">
        <f t="shared" si="1"/>
        <v>400</v>
      </c>
      <c r="M25" s="34">
        <v>400</v>
      </c>
      <c r="N25" s="34"/>
      <c r="O25" s="34"/>
      <c r="P25" s="34"/>
      <c r="Q25" s="34"/>
      <c r="R25" s="33" t="s">
        <v>35</v>
      </c>
      <c r="S25" s="33" t="s">
        <v>36</v>
      </c>
      <c r="T25" s="34" t="s">
        <v>122</v>
      </c>
      <c r="U25" s="63">
        <v>45590</v>
      </c>
      <c r="V25" s="34"/>
    </row>
    <row r="26" customFormat="1" ht="36" hidden="1" spans="1:22">
      <c r="A26" s="33">
        <v>20</v>
      </c>
      <c r="B26" s="31" t="s">
        <v>26</v>
      </c>
      <c r="C26" s="31" t="s">
        <v>123</v>
      </c>
      <c r="D26" s="34" t="s">
        <v>124</v>
      </c>
      <c r="E26" s="33" t="s">
        <v>29</v>
      </c>
      <c r="F26" s="34" t="s">
        <v>45</v>
      </c>
      <c r="G26" s="33" t="s">
        <v>31</v>
      </c>
      <c r="H26" s="32" t="s">
        <v>62</v>
      </c>
      <c r="I26" s="33" t="s">
        <v>125</v>
      </c>
      <c r="J26" s="33" t="s">
        <v>34</v>
      </c>
      <c r="K26" s="33">
        <v>3</v>
      </c>
      <c r="L26" s="32">
        <f t="shared" si="1"/>
        <v>100</v>
      </c>
      <c r="M26" s="46"/>
      <c r="N26" s="47">
        <v>100</v>
      </c>
      <c r="O26" s="47"/>
      <c r="P26" s="47"/>
      <c r="Q26" s="47"/>
      <c r="R26" s="33" t="s">
        <v>35</v>
      </c>
      <c r="S26" s="33" t="s">
        <v>36</v>
      </c>
      <c r="T26" s="34" t="s">
        <v>77</v>
      </c>
      <c r="U26" s="63">
        <v>45590</v>
      </c>
      <c r="V26" s="47"/>
    </row>
    <row r="27" customFormat="1" ht="60" hidden="1" spans="1:22">
      <c r="A27" s="33">
        <v>21</v>
      </c>
      <c r="B27" s="31" t="s">
        <v>26</v>
      </c>
      <c r="C27" s="31" t="s">
        <v>126</v>
      </c>
      <c r="D27" s="34" t="s">
        <v>127</v>
      </c>
      <c r="E27" s="33" t="s">
        <v>100</v>
      </c>
      <c r="F27" s="34" t="s">
        <v>128</v>
      </c>
      <c r="G27" s="33" t="s">
        <v>31</v>
      </c>
      <c r="H27" s="32" t="s">
        <v>62</v>
      </c>
      <c r="I27" s="33" t="s">
        <v>129</v>
      </c>
      <c r="J27" s="33" t="s">
        <v>72</v>
      </c>
      <c r="K27" s="33">
        <v>35900</v>
      </c>
      <c r="L27" s="32">
        <f t="shared" si="1"/>
        <v>100</v>
      </c>
      <c r="M27" s="46"/>
      <c r="N27" s="46">
        <v>100</v>
      </c>
      <c r="O27" s="47"/>
      <c r="P27" s="47"/>
      <c r="Q27" s="47"/>
      <c r="R27" s="33" t="s">
        <v>35</v>
      </c>
      <c r="S27" s="33" t="s">
        <v>36</v>
      </c>
      <c r="T27" s="34" t="s">
        <v>130</v>
      </c>
      <c r="U27" s="63">
        <v>45590</v>
      </c>
      <c r="V27" s="47"/>
    </row>
    <row r="28" customFormat="1" ht="24" hidden="1" spans="1:22">
      <c r="A28" s="33">
        <v>22</v>
      </c>
      <c r="B28" s="31" t="s">
        <v>26</v>
      </c>
      <c r="C28" s="31" t="s">
        <v>131</v>
      </c>
      <c r="D28" s="34" t="s">
        <v>132</v>
      </c>
      <c r="E28" s="33" t="s">
        <v>29</v>
      </c>
      <c r="F28" s="34" t="s">
        <v>40</v>
      </c>
      <c r="G28" s="33" t="s">
        <v>31</v>
      </c>
      <c r="H28" s="32" t="s">
        <v>120</v>
      </c>
      <c r="I28" s="33" t="s">
        <v>133</v>
      </c>
      <c r="J28" s="33" t="s">
        <v>34</v>
      </c>
      <c r="K28" s="33">
        <v>8</v>
      </c>
      <c r="L28" s="32">
        <f t="shared" si="1"/>
        <v>200</v>
      </c>
      <c r="M28" s="46"/>
      <c r="N28" s="46">
        <v>200</v>
      </c>
      <c r="O28" s="47"/>
      <c r="P28" s="47"/>
      <c r="Q28" s="47"/>
      <c r="R28" s="33" t="s">
        <v>35</v>
      </c>
      <c r="S28" s="33" t="s">
        <v>36</v>
      </c>
      <c r="T28" s="34" t="s">
        <v>134</v>
      </c>
      <c r="U28" s="63">
        <v>45590</v>
      </c>
      <c r="V28" s="47"/>
    </row>
    <row r="29" customFormat="1" ht="48" hidden="1" spans="1:22">
      <c r="A29" s="33">
        <v>23</v>
      </c>
      <c r="B29" s="31" t="s">
        <v>26</v>
      </c>
      <c r="C29" s="31" t="s">
        <v>135</v>
      </c>
      <c r="D29" s="32" t="s">
        <v>136</v>
      </c>
      <c r="E29" s="33" t="s">
        <v>29</v>
      </c>
      <c r="F29" s="34" t="s">
        <v>45</v>
      </c>
      <c r="G29" s="33" t="s">
        <v>31</v>
      </c>
      <c r="H29" s="32" t="s">
        <v>137</v>
      </c>
      <c r="I29" s="32" t="s">
        <v>138</v>
      </c>
      <c r="J29" s="32" t="s">
        <v>72</v>
      </c>
      <c r="K29" s="32">
        <v>30900</v>
      </c>
      <c r="L29" s="32">
        <f t="shared" si="1"/>
        <v>350</v>
      </c>
      <c r="M29" s="32"/>
      <c r="N29" s="33">
        <v>350</v>
      </c>
      <c r="O29" s="33"/>
      <c r="P29" s="33"/>
      <c r="Q29" s="33"/>
      <c r="R29" s="33" t="s">
        <v>35</v>
      </c>
      <c r="S29" s="33" t="s">
        <v>36</v>
      </c>
      <c r="T29" s="32" t="s">
        <v>139</v>
      </c>
      <c r="U29" s="63">
        <v>45590</v>
      </c>
      <c r="V29" s="47"/>
    </row>
    <row r="30" customFormat="1" ht="36" hidden="1" spans="1:22">
      <c r="A30" s="33">
        <v>24</v>
      </c>
      <c r="B30" s="31" t="s">
        <v>26</v>
      </c>
      <c r="C30" s="31" t="s">
        <v>140</v>
      </c>
      <c r="D30" s="33" t="s">
        <v>141</v>
      </c>
      <c r="E30" s="33" t="s">
        <v>29</v>
      </c>
      <c r="F30" s="33" t="s">
        <v>45</v>
      </c>
      <c r="G30" s="33" t="s">
        <v>31</v>
      </c>
      <c r="H30" s="33" t="s">
        <v>137</v>
      </c>
      <c r="I30" s="33" t="s">
        <v>142</v>
      </c>
      <c r="J30" s="33" t="s">
        <v>34</v>
      </c>
      <c r="K30" s="33">
        <v>2</v>
      </c>
      <c r="L30" s="33">
        <v>400</v>
      </c>
      <c r="M30" s="33">
        <v>400</v>
      </c>
      <c r="N30" s="47"/>
      <c r="O30" s="47"/>
      <c r="P30" s="33"/>
      <c r="Q30" s="33"/>
      <c r="R30" s="33" t="s">
        <v>35</v>
      </c>
      <c r="S30" s="33" t="s">
        <v>36</v>
      </c>
      <c r="T30" s="33" t="s">
        <v>143</v>
      </c>
      <c r="U30" s="63">
        <v>45590</v>
      </c>
      <c r="V30" s="47"/>
    </row>
    <row r="31" customFormat="1" ht="72" hidden="1" spans="1:22">
      <c r="A31" s="33">
        <v>25</v>
      </c>
      <c r="B31" s="31" t="s">
        <v>26</v>
      </c>
      <c r="C31" s="31" t="s">
        <v>144</v>
      </c>
      <c r="D31" s="37" t="s">
        <v>145</v>
      </c>
      <c r="E31" s="37" t="s">
        <v>100</v>
      </c>
      <c r="F31" s="37" t="s">
        <v>146</v>
      </c>
      <c r="G31" s="37" t="s">
        <v>31</v>
      </c>
      <c r="H31" s="37" t="s">
        <v>147</v>
      </c>
      <c r="I31" s="37" t="s">
        <v>148</v>
      </c>
      <c r="J31" s="37" t="s">
        <v>72</v>
      </c>
      <c r="K31" s="37">
        <v>2867</v>
      </c>
      <c r="L31" s="32">
        <f t="shared" ref="L31:L41" si="2">M31+N31+O31+P31+Q31</f>
        <v>400</v>
      </c>
      <c r="M31" s="37">
        <v>400</v>
      </c>
      <c r="N31" s="37"/>
      <c r="O31" s="37"/>
      <c r="P31" s="37"/>
      <c r="Q31" s="37"/>
      <c r="R31" s="39" t="s">
        <v>35</v>
      </c>
      <c r="S31" s="39" t="s">
        <v>36</v>
      </c>
      <c r="T31" s="37" t="s">
        <v>149</v>
      </c>
      <c r="U31" s="63">
        <v>45590</v>
      </c>
      <c r="V31" s="37"/>
    </row>
    <row r="32" customFormat="1" ht="60" hidden="1" spans="1:22">
      <c r="A32" s="33">
        <v>26</v>
      </c>
      <c r="B32" s="31" t="s">
        <v>26</v>
      </c>
      <c r="C32" s="31" t="s">
        <v>150</v>
      </c>
      <c r="D32" s="34" t="s">
        <v>151</v>
      </c>
      <c r="E32" s="34" t="s">
        <v>29</v>
      </c>
      <c r="F32" s="34" t="s">
        <v>40</v>
      </c>
      <c r="G32" s="34" t="s">
        <v>31</v>
      </c>
      <c r="H32" s="34" t="s">
        <v>152</v>
      </c>
      <c r="I32" s="34" t="s">
        <v>153</v>
      </c>
      <c r="J32" s="34" t="s">
        <v>48</v>
      </c>
      <c r="K32" s="34">
        <v>2000</v>
      </c>
      <c r="L32" s="32">
        <f t="shared" si="2"/>
        <v>420</v>
      </c>
      <c r="M32" s="34">
        <v>420</v>
      </c>
      <c r="N32" s="34"/>
      <c r="O32" s="34"/>
      <c r="P32" s="34"/>
      <c r="Q32" s="34"/>
      <c r="R32" s="33" t="s">
        <v>35</v>
      </c>
      <c r="S32" s="33" t="s">
        <v>36</v>
      </c>
      <c r="T32" s="34" t="s">
        <v>154</v>
      </c>
      <c r="U32" s="63">
        <v>45590</v>
      </c>
      <c r="V32" s="34"/>
    </row>
    <row r="33" customFormat="1" ht="36" hidden="1" spans="1:22">
      <c r="A33" s="33">
        <v>27</v>
      </c>
      <c r="B33" s="31" t="s">
        <v>26</v>
      </c>
      <c r="C33" s="31" t="s">
        <v>155</v>
      </c>
      <c r="D33" s="34" t="s">
        <v>156</v>
      </c>
      <c r="E33" s="34" t="s">
        <v>29</v>
      </c>
      <c r="F33" s="34" t="s">
        <v>40</v>
      </c>
      <c r="G33" s="34" t="s">
        <v>31</v>
      </c>
      <c r="H33" s="34" t="s">
        <v>152</v>
      </c>
      <c r="I33" s="34" t="s">
        <v>157</v>
      </c>
      <c r="J33" s="34" t="s">
        <v>72</v>
      </c>
      <c r="K33" s="34">
        <v>4500</v>
      </c>
      <c r="L33" s="32">
        <f t="shared" si="2"/>
        <v>210</v>
      </c>
      <c r="M33" s="34"/>
      <c r="N33" s="34">
        <v>210</v>
      </c>
      <c r="O33" s="34"/>
      <c r="P33" s="34"/>
      <c r="Q33" s="34"/>
      <c r="R33" s="33" t="s">
        <v>35</v>
      </c>
      <c r="S33" s="33" t="s">
        <v>36</v>
      </c>
      <c r="T33" s="34" t="s">
        <v>158</v>
      </c>
      <c r="U33" s="63">
        <v>45590</v>
      </c>
      <c r="V33" s="34"/>
    </row>
    <row r="34" customFormat="1" ht="48" hidden="1" spans="1:22">
      <c r="A34" s="33">
        <v>28</v>
      </c>
      <c r="B34" s="31" t="s">
        <v>26</v>
      </c>
      <c r="C34" s="31" t="s">
        <v>159</v>
      </c>
      <c r="D34" s="34" t="s">
        <v>160</v>
      </c>
      <c r="E34" s="34" t="s">
        <v>29</v>
      </c>
      <c r="F34" s="34" t="s">
        <v>40</v>
      </c>
      <c r="G34" s="34" t="s">
        <v>31</v>
      </c>
      <c r="H34" s="34" t="s">
        <v>152</v>
      </c>
      <c r="I34" s="34" t="s">
        <v>161</v>
      </c>
      <c r="J34" s="34" t="s">
        <v>72</v>
      </c>
      <c r="K34" s="34">
        <v>12000</v>
      </c>
      <c r="L34" s="32">
        <f t="shared" si="2"/>
        <v>750</v>
      </c>
      <c r="M34" s="34"/>
      <c r="N34" s="34">
        <v>750</v>
      </c>
      <c r="O34" s="34"/>
      <c r="P34" s="34"/>
      <c r="Q34" s="34"/>
      <c r="R34" s="33" t="s">
        <v>35</v>
      </c>
      <c r="S34" s="33" t="s">
        <v>36</v>
      </c>
      <c r="T34" s="34" t="s">
        <v>162</v>
      </c>
      <c r="U34" s="63">
        <v>45590</v>
      </c>
      <c r="V34" s="34"/>
    </row>
    <row r="35" customFormat="1" ht="60" hidden="1" spans="1:22">
      <c r="A35" s="33">
        <v>29</v>
      </c>
      <c r="B35" s="31" t="s">
        <v>26</v>
      </c>
      <c r="C35" s="31" t="s">
        <v>163</v>
      </c>
      <c r="D35" s="34" t="s">
        <v>164</v>
      </c>
      <c r="E35" s="34" t="s">
        <v>29</v>
      </c>
      <c r="F35" s="34" t="s">
        <v>45</v>
      </c>
      <c r="G35" s="34" t="s">
        <v>31</v>
      </c>
      <c r="H35" s="34" t="s">
        <v>165</v>
      </c>
      <c r="I35" s="34" t="s">
        <v>166</v>
      </c>
      <c r="J35" s="34" t="s">
        <v>34</v>
      </c>
      <c r="K35" s="34">
        <v>1.5</v>
      </c>
      <c r="L35" s="32">
        <f t="shared" si="2"/>
        <v>200</v>
      </c>
      <c r="M35" s="34"/>
      <c r="N35" s="34">
        <v>200</v>
      </c>
      <c r="O35" s="34"/>
      <c r="P35" s="34"/>
      <c r="Q35" s="34"/>
      <c r="R35" s="33" t="s">
        <v>35</v>
      </c>
      <c r="S35" s="33" t="s">
        <v>36</v>
      </c>
      <c r="T35" s="34" t="s">
        <v>167</v>
      </c>
      <c r="U35" s="63">
        <v>45590</v>
      </c>
      <c r="V35" s="34"/>
    </row>
    <row r="36" customFormat="1" ht="84" hidden="1" spans="1:22">
      <c r="A36" s="33">
        <v>30</v>
      </c>
      <c r="B36" s="31" t="s">
        <v>26</v>
      </c>
      <c r="C36" s="31" t="s">
        <v>168</v>
      </c>
      <c r="D36" s="37" t="s">
        <v>169</v>
      </c>
      <c r="E36" s="37" t="s">
        <v>29</v>
      </c>
      <c r="F36" s="37" t="s">
        <v>40</v>
      </c>
      <c r="G36" s="37" t="s">
        <v>31</v>
      </c>
      <c r="H36" s="37" t="s">
        <v>170</v>
      </c>
      <c r="I36" s="37" t="s">
        <v>171</v>
      </c>
      <c r="J36" s="37" t="s">
        <v>48</v>
      </c>
      <c r="K36" s="37">
        <v>7500</v>
      </c>
      <c r="L36" s="32">
        <f t="shared" si="2"/>
        <v>1220</v>
      </c>
      <c r="M36" s="37"/>
      <c r="N36" s="37">
        <v>1220</v>
      </c>
      <c r="O36" s="37"/>
      <c r="P36" s="37"/>
      <c r="Q36" s="37"/>
      <c r="R36" s="39" t="s">
        <v>35</v>
      </c>
      <c r="S36" s="39" t="s">
        <v>36</v>
      </c>
      <c r="T36" s="37" t="s">
        <v>158</v>
      </c>
      <c r="U36" s="63">
        <v>45590</v>
      </c>
      <c r="V36" s="37"/>
    </row>
    <row r="37" customFormat="1" ht="48" hidden="1" spans="1:22">
      <c r="A37" s="33">
        <v>31</v>
      </c>
      <c r="B37" s="31" t="s">
        <v>26</v>
      </c>
      <c r="C37" s="31" t="s">
        <v>172</v>
      </c>
      <c r="D37" s="38" t="s">
        <v>173</v>
      </c>
      <c r="E37" s="38" t="s">
        <v>29</v>
      </c>
      <c r="F37" s="38" t="s">
        <v>45</v>
      </c>
      <c r="G37" s="38" t="s">
        <v>31</v>
      </c>
      <c r="H37" s="39" t="s">
        <v>174</v>
      </c>
      <c r="I37" s="38" t="s">
        <v>175</v>
      </c>
      <c r="J37" s="38" t="s">
        <v>34</v>
      </c>
      <c r="K37" s="38">
        <v>12.5</v>
      </c>
      <c r="L37" s="32">
        <f t="shared" si="2"/>
        <v>630</v>
      </c>
      <c r="M37" s="38"/>
      <c r="N37" s="38">
        <v>630</v>
      </c>
      <c r="O37" s="38"/>
      <c r="P37" s="38"/>
      <c r="Q37" s="38"/>
      <c r="R37" s="39" t="s">
        <v>35</v>
      </c>
      <c r="S37" s="39" t="s">
        <v>36</v>
      </c>
      <c r="T37" s="38" t="s">
        <v>176</v>
      </c>
      <c r="U37" s="63">
        <v>45590</v>
      </c>
      <c r="V37" s="39"/>
    </row>
    <row r="38" customFormat="1" ht="72" hidden="1" spans="1:22">
      <c r="A38" s="33">
        <v>32</v>
      </c>
      <c r="B38" s="31" t="s">
        <v>26</v>
      </c>
      <c r="C38" s="31" t="s">
        <v>177</v>
      </c>
      <c r="D38" s="39" t="s">
        <v>178</v>
      </c>
      <c r="E38" s="39" t="s">
        <v>56</v>
      </c>
      <c r="F38" s="39" t="s">
        <v>57</v>
      </c>
      <c r="G38" s="39" t="s">
        <v>179</v>
      </c>
      <c r="H38" s="39" t="s">
        <v>174</v>
      </c>
      <c r="I38" s="39" t="s">
        <v>180</v>
      </c>
      <c r="J38" s="38" t="s">
        <v>34</v>
      </c>
      <c r="K38" s="38">
        <v>24.7</v>
      </c>
      <c r="L38" s="32">
        <f t="shared" si="2"/>
        <v>1600</v>
      </c>
      <c r="M38" s="39">
        <v>1600</v>
      </c>
      <c r="N38" s="39"/>
      <c r="O38" s="39"/>
      <c r="P38" s="39"/>
      <c r="Q38" s="39"/>
      <c r="R38" s="39" t="s">
        <v>35</v>
      </c>
      <c r="S38" s="39" t="s">
        <v>36</v>
      </c>
      <c r="T38" s="39" t="s">
        <v>181</v>
      </c>
      <c r="U38" s="63">
        <v>45590</v>
      </c>
      <c r="V38" s="39"/>
    </row>
    <row r="39" customFormat="1" ht="96" hidden="1" spans="1:22">
      <c r="A39" s="33">
        <v>33</v>
      </c>
      <c r="B39" s="31" t="s">
        <v>26</v>
      </c>
      <c r="C39" s="31" t="s">
        <v>182</v>
      </c>
      <c r="D39" s="39" t="s">
        <v>183</v>
      </c>
      <c r="E39" s="38" t="s">
        <v>29</v>
      </c>
      <c r="F39" s="39" t="s">
        <v>45</v>
      </c>
      <c r="G39" s="39" t="s">
        <v>31</v>
      </c>
      <c r="H39" s="39" t="s">
        <v>184</v>
      </c>
      <c r="I39" s="39" t="s">
        <v>185</v>
      </c>
      <c r="J39" s="39" t="s">
        <v>72</v>
      </c>
      <c r="K39" s="39">
        <v>6400</v>
      </c>
      <c r="L39" s="32">
        <f t="shared" si="2"/>
        <v>330</v>
      </c>
      <c r="M39" s="39"/>
      <c r="N39" s="39">
        <v>330</v>
      </c>
      <c r="O39" s="39"/>
      <c r="P39" s="39"/>
      <c r="Q39" s="39"/>
      <c r="R39" s="39" t="s">
        <v>35</v>
      </c>
      <c r="S39" s="39" t="s">
        <v>36</v>
      </c>
      <c r="T39" s="39" t="s">
        <v>186</v>
      </c>
      <c r="U39" s="63">
        <v>45590</v>
      </c>
      <c r="V39" s="39"/>
    </row>
    <row r="40" customFormat="1" ht="96" hidden="1" spans="1:22">
      <c r="A40" s="33">
        <v>34</v>
      </c>
      <c r="B40" s="31" t="s">
        <v>26</v>
      </c>
      <c r="C40" s="31" t="s">
        <v>187</v>
      </c>
      <c r="D40" s="39" t="s">
        <v>188</v>
      </c>
      <c r="E40" s="38" t="s">
        <v>29</v>
      </c>
      <c r="F40" s="39" t="s">
        <v>40</v>
      </c>
      <c r="G40" s="39" t="s">
        <v>31</v>
      </c>
      <c r="H40" s="39" t="s">
        <v>189</v>
      </c>
      <c r="I40" s="39" t="s">
        <v>190</v>
      </c>
      <c r="J40" s="39" t="s">
        <v>34</v>
      </c>
      <c r="K40" s="39">
        <v>2</v>
      </c>
      <c r="L40" s="32">
        <f t="shared" si="2"/>
        <v>300</v>
      </c>
      <c r="M40" s="39"/>
      <c r="N40" s="39">
        <v>300</v>
      </c>
      <c r="O40" s="39"/>
      <c r="P40" s="39"/>
      <c r="Q40" s="39"/>
      <c r="R40" s="39" t="s">
        <v>35</v>
      </c>
      <c r="S40" s="39" t="s">
        <v>36</v>
      </c>
      <c r="T40" s="39" t="s">
        <v>186</v>
      </c>
      <c r="U40" s="63">
        <v>45590</v>
      </c>
      <c r="V40" s="39"/>
    </row>
    <row r="41" customFormat="1" ht="48" hidden="1" spans="1:22">
      <c r="A41" s="33">
        <v>35</v>
      </c>
      <c r="B41" s="31" t="s">
        <v>26</v>
      </c>
      <c r="C41" s="31" t="s">
        <v>191</v>
      </c>
      <c r="D41" s="39" t="s">
        <v>192</v>
      </c>
      <c r="E41" s="38" t="s">
        <v>29</v>
      </c>
      <c r="F41" s="39" t="s">
        <v>45</v>
      </c>
      <c r="G41" s="39" t="s">
        <v>31</v>
      </c>
      <c r="H41" s="39" t="s">
        <v>184</v>
      </c>
      <c r="I41" s="39" t="s">
        <v>193</v>
      </c>
      <c r="J41" s="39" t="s">
        <v>34</v>
      </c>
      <c r="K41" s="39">
        <v>11</v>
      </c>
      <c r="L41" s="32">
        <f t="shared" si="2"/>
        <v>1300</v>
      </c>
      <c r="M41" s="39"/>
      <c r="N41" s="39">
        <v>1300</v>
      </c>
      <c r="O41" s="39"/>
      <c r="P41" s="39"/>
      <c r="Q41" s="39"/>
      <c r="R41" s="39" t="s">
        <v>35</v>
      </c>
      <c r="S41" s="39" t="s">
        <v>36</v>
      </c>
      <c r="T41" s="39" t="s">
        <v>176</v>
      </c>
      <c r="U41" s="63">
        <v>45590</v>
      </c>
      <c r="V41" s="39"/>
    </row>
    <row r="42" customFormat="1" ht="96" hidden="1" spans="1:22">
      <c r="A42" s="33">
        <v>36</v>
      </c>
      <c r="B42" s="31" t="s">
        <v>26</v>
      </c>
      <c r="C42" s="31" t="s">
        <v>194</v>
      </c>
      <c r="D42" s="40" t="s">
        <v>195</v>
      </c>
      <c r="E42" s="40" t="s">
        <v>29</v>
      </c>
      <c r="F42" s="40" t="s">
        <v>45</v>
      </c>
      <c r="G42" s="40" t="s">
        <v>179</v>
      </c>
      <c r="H42" s="40" t="s">
        <v>196</v>
      </c>
      <c r="I42" s="40" t="s">
        <v>197</v>
      </c>
      <c r="J42" s="40" t="s">
        <v>34</v>
      </c>
      <c r="K42" s="40">
        <v>2</v>
      </c>
      <c r="L42" s="32">
        <v>400</v>
      </c>
      <c r="M42" s="40"/>
      <c r="N42" s="40">
        <v>400</v>
      </c>
      <c r="O42" s="40"/>
      <c r="P42" s="40"/>
      <c r="Q42" s="40"/>
      <c r="R42" s="40" t="s">
        <v>35</v>
      </c>
      <c r="S42" s="40" t="s">
        <v>36</v>
      </c>
      <c r="T42" s="40" t="s">
        <v>186</v>
      </c>
      <c r="U42" s="63">
        <v>45590</v>
      </c>
      <c r="V42" s="39"/>
    </row>
    <row r="43" customFormat="1" ht="48" hidden="1" spans="1:22">
      <c r="A43" s="33">
        <v>37</v>
      </c>
      <c r="B43" s="31" t="s">
        <v>26</v>
      </c>
      <c r="C43" s="31" t="s">
        <v>198</v>
      </c>
      <c r="D43" s="38" t="s">
        <v>199</v>
      </c>
      <c r="E43" s="38" t="s">
        <v>29</v>
      </c>
      <c r="F43" s="38" t="s">
        <v>45</v>
      </c>
      <c r="G43" s="38" t="s">
        <v>31</v>
      </c>
      <c r="H43" s="38" t="s">
        <v>174</v>
      </c>
      <c r="I43" s="38" t="s">
        <v>200</v>
      </c>
      <c r="J43" s="38" t="s">
        <v>34</v>
      </c>
      <c r="K43" s="38">
        <v>20</v>
      </c>
      <c r="L43" s="32">
        <f t="shared" ref="L43:L46" si="3">M43+N43+O43+P43+Q43</f>
        <v>700</v>
      </c>
      <c r="M43" s="49"/>
      <c r="N43" s="50">
        <v>700</v>
      </c>
      <c r="O43" s="50"/>
      <c r="P43" s="50"/>
      <c r="Q43" s="50"/>
      <c r="R43" s="38" t="s">
        <v>35</v>
      </c>
      <c r="S43" s="38" t="s">
        <v>36</v>
      </c>
      <c r="T43" s="38" t="s">
        <v>201</v>
      </c>
      <c r="U43" s="63">
        <v>45590</v>
      </c>
      <c r="V43" s="64"/>
    </row>
    <row r="44" customFormat="1" ht="96" hidden="1" spans="1:22">
      <c r="A44" s="33">
        <v>38</v>
      </c>
      <c r="B44" s="31" t="s">
        <v>26</v>
      </c>
      <c r="C44" s="31" t="s">
        <v>202</v>
      </c>
      <c r="D44" s="39" t="s">
        <v>203</v>
      </c>
      <c r="E44" s="38" t="s">
        <v>29</v>
      </c>
      <c r="F44" s="39" t="s">
        <v>45</v>
      </c>
      <c r="G44" s="39" t="s">
        <v>31</v>
      </c>
      <c r="H44" s="39" t="s">
        <v>204</v>
      </c>
      <c r="I44" s="39" t="s">
        <v>205</v>
      </c>
      <c r="J44" s="39" t="s">
        <v>34</v>
      </c>
      <c r="K44" s="39">
        <v>6</v>
      </c>
      <c r="L44" s="32">
        <f t="shared" si="3"/>
        <v>160</v>
      </c>
      <c r="M44" s="39"/>
      <c r="N44" s="39">
        <v>160</v>
      </c>
      <c r="O44" s="39"/>
      <c r="P44" s="39"/>
      <c r="Q44" s="39"/>
      <c r="R44" s="39" t="s">
        <v>35</v>
      </c>
      <c r="S44" s="39" t="s">
        <v>36</v>
      </c>
      <c r="T44" s="39" t="s">
        <v>206</v>
      </c>
      <c r="U44" s="63">
        <v>45590</v>
      </c>
      <c r="V44" s="39"/>
    </row>
    <row r="45" customFormat="1" ht="60" hidden="1" spans="1:22">
      <c r="A45" s="33">
        <v>39</v>
      </c>
      <c r="B45" s="31" t="s">
        <v>26</v>
      </c>
      <c r="C45" s="31" t="s">
        <v>207</v>
      </c>
      <c r="D45" s="39" t="s">
        <v>208</v>
      </c>
      <c r="E45" s="38" t="s">
        <v>29</v>
      </c>
      <c r="F45" s="39" t="s">
        <v>40</v>
      </c>
      <c r="G45" s="39" t="s">
        <v>31</v>
      </c>
      <c r="H45" s="39" t="s">
        <v>209</v>
      </c>
      <c r="I45" s="39" t="s">
        <v>210</v>
      </c>
      <c r="J45" s="39" t="s">
        <v>72</v>
      </c>
      <c r="K45" s="39">
        <v>8000</v>
      </c>
      <c r="L45" s="32">
        <v>500</v>
      </c>
      <c r="M45" s="39"/>
      <c r="N45" s="39">
        <v>500</v>
      </c>
      <c r="O45" s="39"/>
      <c r="P45" s="39"/>
      <c r="Q45" s="39"/>
      <c r="R45" s="39" t="s">
        <v>35</v>
      </c>
      <c r="S45" s="39" t="s">
        <v>36</v>
      </c>
      <c r="T45" s="39" t="s">
        <v>211</v>
      </c>
      <c r="U45" s="63">
        <v>45590</v>
      </c>
      <c r="V45" s="39"/>
    </row>
    <row r="46" customFormat="1" ht="132" hidden="1" spans="1:22">
      <c r="A46" s="33">
        <v>40</v>
      </c>
      <c r="B46" s="31" t="s">
        <v>26</v>
      </c>
      <c r="C46" s="31" t="s">
        <v>212</v>
      </c>
      <c r="D46" s="39" t="s">
        <v>213</v>
      </c>
      <c r="E46" s="39" t="s">
        <v>56</v>
      </c>
      <c r="F46" s="39" t="s">
        <v>57</v>
      </c>
      <c r="G46" s="39" t="s">
        <v>31</v>
      </c>
      <c r="H46" s="39" t="s">
        <v>214</v>
      </c>
      <c r="I46" s="39" t="s">
        <v>215</v>
      </c>
      <c r="J46" s="39" t="s">
        <v>72</v>
      </c>
      <c r="K46" s="39">
        <v>1000</v>
      </c>
      <c r="L46" s="32">
        <f t="shared" si="3"/>
        <v>830</v>
      </c>
      <c r="M46" s="39">
        <v>830</v>
      </c>
      <c r="N46" s="39"/>
      <c r="O46" s="39"/>
      <c r="P46" s="39"/>
      <c r="Q46" s="39"/>
      <c r="R46" s="39" t="s">
        <v>35</v>
      </c>
      <c r="S46" s="39" t="s">
        <v>36</v>
      </c>
      <c r="T46" s="39" t="s">
        <v>216</v>
      </c>
      <c r="U46" s="63">
        <v>45590</v>
      </c>
      <c r="V46" s="39"/>
    </row>
    <row r="47" s="5" customFormat="1" ht="48" hidden="1" spans="1:22">
      <c r="A47" s="41">
        <v>41</v>
      </c>
      <c r="B47" s="31" t="s">
        <v>26</v>
      </c>
      <c r="C47" s="30" t="s">
        <v>217</v>
      </c>
      <c r="D47" s="42" t="s">
        <v>218</v>
      </c>
      <c r="E47" s="43" t="s">
        <v>100</v>
      </c>
      <c r="F47" s="42" t="s">
        <v>111</v>
      </c>
      <c r="G47" s="42" t="s">
        <v>31</v>
      </c>
      <c r="H47" s="42" t="s">
        <v>219</v>
      </c>
      <c r="I47" s="42" t="s">
        <v>220</v>
      </c>
      <c r="J47" s="42" t="s">
        <v>48</v>
      </c>
      <c r="K47" s="42">
        <v>13000</v>
      </c>
      <c r="L47" s="42">
        <v>500</v>
      </c>
      <c r="M47" s="42"/>
      <c r="N47" s="42">
        <v>500</v>
      </c>
      <c r="O47" s="42"/>
      <c r="P47" s="42"/>
      <c r="Q47" s="42"/>
      <c r="R47" s="42" t="s">
        <v>35</v>
      </c>
      <c r="S47" s="42" t="s">
        <v>36</v>
      </c>
      <c r="T47" s="42" t="s">
        <v>221</v>
      </c>
      <c r="U47" s="65">
        <v>45590</v>
      </c>
      <c r="V47" s="43"/>
    </row>
    <row r="48" customFormat="1" ht="48" hidden="1" spans="1:22">
      <c r="A48" s="33">
        <v>42</v>
      </c>
      <c r="B48" s="31" t="s">
        <v>26</v>
      </c>
      <c r="C48" s="31" t="s">
        <v>222</v>
      </c>
      <c r="D48" s="39" t="s">
        <v>223</v>
      </c>
      <c r="E48" s="38" t="s">
        <v>29</v>
      </c>
      <c r="F48" s="39" t="s">
        <v>45</v>
      </c>
      <c r="G48" s="39" t="s">
        <v>31</v>
      </c>
      <c r="H48" s="39" t="s">
        <v>209</v>
      </c>
      <c r="I48" s="39" t="s">
        <v>224</v>
      </c>
      <c r="J48" s="39" t="s">
        <v>34</v>
      </c>
      <c r="K48" s="39">
        <v>10</v>
      </c>
      <c r="L48" s="32">
        <f t="shared" ref="L48:L50" si="4">M48+N48+O48+P48+Q48</f>
        <v>200</v>
      </c>
      <c r="M48" s="39"/>
      <c r="N48" s="39">
        <v>200</v>
      </c>
      <c r="O48" s="39"/>
      <c r="P48" s="39"/>
      <c r="Q48" s="39"/>
      <c r="R48" s="39" t="s">
        <v>35</v>
      </c>
      <c r="S48" s="39" t="s">
        <v>36</v>
      </c>
      <c r="T48" s="39" t="s">
        <v>201</v>
      </c>
      <c r="U48" s="63">
        <v>45590</v>
      </c>
      <c r="V48" s="39"/>
    </row>
    <row r="49" customFormat="1" ht="192" hidden="1" spans="1:22">
      <c r="A49" s="33">
        <v>43</v>
      </c>
      <c r="B49" s="31" t="s">
        <v>26</v>
      </c>
      <c r="C49" s="31" t="s">
        <v>225</v>
      </c>
      <c r="D49" s="39" t="s">
        <v>226</v>
      </c>
      <c r="E49" s="38" t="s">
        <v>29</v>
      </c>
      <c r="F49" s="39" t="s">
        <v>45</v>
      </c>
      <c r="G49" s="39" t="s">
        <v>31</v>
      </c>
      <c r="H49" s="39" t="s">
        <v>227</v>
      </c>
      <c r="I49" s="39" t="s">
        <v>228</v>
      </c>
      <c r="J49" s="39" t="s">
        <v>72</v>
      </c>
      <c r="K49" s="39">
        <v>7350</v>
      </c>
      <c r="L49" s="32">
        <f t="shared" si="4"/>
        <v>500</v>
      </c>
      <c r="M49" s="39"/>
      <c r="N49" s="39">
        <v>500</v>
      </c>
      <c r="O49" s="39"/>
      <c r="P49" s="39"/>
      <c r="Q49" s="39"/>
      <c r="R49" s="39" t="s">
        <v>35</v>
      </c>
      <c r="S49" s="39" t="s">
        <v>36</v>
      </c>
      <c r="T49" s="39" t="s">
        <v>211</v>
      </c>
      <c r="U49" s="63">
        <v>45590</v>
      </c>
      <c r="V49" s="39"/>
    </row>
    <row r="50" customFormat="1" ht="48" hidden="1" spans="1:22">
      <c r="A50" s="33">
        <v>44</v>
      </c>
      <c r="B50" s="31" t="s">
        <v>26</v>
      </c>
      <c r="C50" s="31" t="s">
        <v>229</v>
      </c>
      <c r="D50" s="39" t="s">
        <v>230</v>
      </c>
      <c r="E50" s="38" t="s">
        <v>29</v>
      </c>
      <c r="F50" s="39" t="s">
        <v>45</v>
      </c>
      <c r="G50" s="39" t="s">
        <v>31</v>
      </c>
      <c r="H50" s="39" t="s">
        <v>227</v>
      </c>
      <c r="I50" s="39" t="s">
        <v>231</v>
      </c>
      <c r="J50" s="39" t="s">
        <v>34</v>
      </c>
      <c r="K50" s="39">
        <v>5</v>
      </c>
      <c r="L50" s="32">
        <f t="shared" si="4"/>
        <v>100</v>
      </c>
      <c r="M50" s="39"/>
      <c r="N50" s="39">
        <v>100</v>
      </c>
      <c r="O50" s="39"/>
      <c r="P50" s="39"/>
      <c r="Q50" s="39"/>
      <c r="R50" s="39" t="s">
        <v>35</v>
      </c>
      <c r="S50" s="39" t="s">
        <v>36</v>
      </c>
      <c r="T50" s="39" t="s">
        <v>201</v>
      </c>
      <c r="U50" s="63">
        <v>45590</v>
      </c>
      <c r="V50" s="39"/>
    </row>
    <row r="51" s="5" customFormat="1" ht="60" hidden="1" spans="1:22">
      <c r="A51" s="41">
        <v>45</v>
      </c>
      <c r="B51" s="31" t="s">
        <v>26</v>
      </c>
      <c r="C51" s="30" t="s">
        <v>232</v>
      </c>
      <c r="D51" s="42" t="s">
        <v>233</v>
      </c>
      <c r="E51" s="43" t="s">
        <v>100</v>
      </c>
      <c r="F51" s="42" t="s">
        <v>111</v>
      </c>
      <c r="G51" s="42" t="s">
        <v>31</v>
      </c>
      <c r="H51" s="42" t="s">
        <v>204</v>
      </c>
      <c r="I51" s="42" t="s">
        <v>234</v>
      </c>
      <c r="J51" s="42" t="s">
        <v>48</v>
      </c>
      <c r="K51" s="42">
        <v>7500</v>
      </c>
      <c r="L51" s="42">
        <v>1500</v>
      </c>
      <c r="M51" s="42"/>
      <c r="N51" s="42">
        <v>1500</v>
      </c>
      <c r="O51" s="42"/>
      <c r="P51" s="42"/>
      <c r="Q51" s="42"/>
      <c r="R51" s="42" t="s">
        <v>35</v>
      </c>
      <c r="S51" s="42" t="s">
        <v>36</v>
      </c>
      <c r="T51" s="42" t="s">
        <v>235</v>
      </c>
      <c r="U51" s="65">
        <v>45590</v>
      </c>
      <c r="V51" s="43"/>
    </row>
    <row r="52" customFormat="1" ht="48" hidden="1" spans="1:22">
      <c r="A52" s="33">
        <v>46</v>
      </c>
      <c r="B52" s="31" t="s">
        <v>26</v>
      </c>
      <c r="C52" s="31" t="s">
        <v>236</v>
      </c>
      <c r="D52" s="39" t="s">
        <v>237</v>
      </c>
      <c r="E52" s="39" t="s">
        <v>29</v>
      </c>
      <c r="F52" s="39" t="s">
        <v>45</v>
      </c>
      <c r="G52" s="39" t="s">
        <v>31</v>
      </c>
      <c r="H52" s="39" t="s">
        <v>238</v>
      </c>
      <c r="I52" s="39" t="s">
        <v>239</v>
      </c>
      <c r="J52" s="39" t="s">
        <v>240</v>
      </c>
      <c r="K52" s="39">
        <v>20</v>
      </c>
      <c r="L52" s="32">
        <f t="shared" ref="L52:L67" si="5">M52+N52+O52+P52+Q52</f>
        <v>100</v>
      </c>
      <c r="M52" s="39">
        <v>100</v>
      </c>
      <c r="N52" s="39"/>
      <c r="O52" s="39"/>
      <c r="P52" s="39"/>
      <c r="Q52" s="39"/>
      <c r="R52" s="39" t="s">
        <v>35</v>
      </c>
      <c r="S52" s="39" t="s">
        <v>36</v>
      </c>
      <c r="T52" s="39" t="s">
        <v>241</v>
      </c>
      <c r="U52" s="63">
        <v>45590</v>
      </c>
      <c r="V52" s="39"/>
    </row>
    <row r="53" customFormat="1" ht="48" hidden="1" spans="1:22">
      <c r="A53" s="33">
        <v>47</v>
      </c>
      <c r="B53" s="31" t="s">
        <v>26</v>
      </c>
      <c r="C53" s="31" t="s">
        <v>242</v>
      </c>
      <c r="D53" s="39" t="s">
        <v>243</v>
      </c>
      <c r="E53" s="39" t="s">
        <v>29</v>
      </c>
      <c r="F53" s="39" t="s">
        <v>45</v>
      </c>
      <c r="G53" s="39" t="s">
        <v>31</v>
      </c>
      <c r="H53" s="39" t="s">
        <v>238</v>
      </c>
      <c r="I53" s="39" t="s">
        <v>244</v>
      </c>
      <c r="J53" s="39" t="s">
        <v>34</v>
      </c>
      <c r="K53" s="39">
        <v>18.3</v>
      </c>
      <c r="L53" s="32">
        <f t="shared" si="5"/>
        <v>900</v>
      </c>
      <c r="M53" s="39"/>
      <c r="N53" s="39">
        <v>900</v>
      </c>
      <c r="O53" s="39"/>
      <c r="P53" s="39"/>
      <c r="Q53" s="39"/>
      <c r="R53" s="39" t="s">
        <v>35</v>
      </c>
      <c r="S53" s="39" t="s">
        <v>36</v>
      </c>
      <c r="T53" s="39" t="s">
        <v>245</v>
      </c>
      <c r="U53" s="63">
        <v>45590</v>
      </c>
      <c r="V53" s="39"/>
    </row>
    <row r="54" customFormat="1" ht="44" hidden="1" customHeight="1" spans="1:22">
      <c r="A54" s="33">
        <v>48</v>
      </c>
      <c r="B54" s="31" t="s">
        <v>26</v>
      </c>
      <c r="C54" s="31" t="s">
        <v>246</v>
      </c>
      <c r="D54" s="39" t="s">
        <v>247</v>
      </c>
      <c r="E54" s="39" t="s">
        <v>29</v>
      </c>
      <c r="F54" s="37" t="s">
        <v>30</v>
      </c>
      <c r="G54" s="39" t="s">
        <v>31</v>
      </c>
      <c r="H54" s="39" t="s">
        <v>238</v>
      </c>
      <c r="I54" s="39" t="s">
        <v>248</v>
      </c>
      <c r="J54" s="39" t="s">
        <v>249</v>
      </c>
      <c r="K54" s="39">
        <v>65</v>
      </c>
      <c r="L54" s="32">
        <f t="shared" si="5"/>
        <v>9500</v>
      </c>
      <c r="M54" s="39"/>
      <c r="N54" s="39"/>
      <c r="O54" s="39"/>
      <c r="P54" s="39">
        <v>9500</v>
      </c>
      <c r="Q54" s="39"/>
      <c r="R54" s="39" t="s">
        <v>35</v>
      </c>
      <c r="S54" s="39" t="s">
        <v>36</v>
      </c>
      <c r="T54" s="39" t="s">
        <v>250</v>
      </c>
      <c r="U54" s="63">
        <v>45590</v>
      </c>
      <c r="V54" s="39"/>
    </row>
    <row r="55" customFormat="1" ht="60" hidden="1" spans="1:22">
      <c r="A55" s="33">
        <v>49</v>
      </c>
      <c r="B55" s="31" t="s">
        <v>26</v>
      </c>
      <c r="C55" s="31" t="s">
        <v>251</v>
      </c>
      <c r="D55" s="33" t="s">
        <v>252</v>
      </c>
      <c r="E55" s="33" t="s">
        <v>29</v>
      </c>
      <c r="F55" s="33" t="s">
        <v>253</v>
      </c>
      <c r="G55" s="33" t="s">
        <v>31</v>
      </c>
      <c r="H55" s="33" t="s">
        <v>254</v>
      </c>
      <c r="I55" s="33" t="s">
        <v>255</v>
      </c>
      <c r="J55" s="33" t="s">
        <v>34</v>
      </c>
      <c r="K55" s="33">
        <v>7.3</v>
      </c>
      <c r="L55" s="32">
        <f t="shared" si="5"/>
        <v>800</v>
      </c>
      <c r="M55" s="33"/>
      <c r="N55" s="33">
        <v>800</v>
      </c>
      <c r="O55" s="33"/>
      <c r="P55" s="33"/>
      <c r="Q55" s="33"/>
      <c r="R55" s="33" t="s">
        <v>35</v>
      </c>
      <c r="S55" s="33" t="s">
        <v>36</v>
      </c>
      <c r="T55" s="33" t="s">
        <v>256</v>
      </c>
      <c r="U55" s="63">
        <v>45590</v>
      </c>
      <c r="V55" s="33"/>
    </row>
    <row r="56" customFormat="1" ht="60" hidden="1" spans="1:22">
      <c r="A56" s="33">
        <v>50</v>
      </c>
      <c r="B56" s="31" t="s">
        <v>26</v>
      </c>
      <c r="C56" s="31" t="s">
        <v>257</v>
      </c>
      <c r="D56" s="33" t="s">
        <v>258</v>
      </c>
      <c r="E56" s="33" t="s">
        <v>29</v>
      </c>
      <c r="F56" s="33" t="s">
        <v>253</v>
      </c>
      <c r="G56" s="33" t="s">
        <v>31</v>
      </c>
      <c r="H56" s="33" t="s">
        <v>254</v>
      </c>
      <c r="I56" s="33" t="s">
        <v>259</v>
      </c>
      <c r="J56" s="33" t="s">
        <v>72</v>
      </c>
      <c r="K56" s="33">
        <v>4700</v>
      </c>
      <c r="L56" s="32">
        <f t="shared" si="5"/>
        <v>350</v>
      </c>
      <c r="M56" s="33"/>
      <c r="N56" s="33">
        <v>350</v>
      </c>
      <c r="O56" s="33"/>
      <c r="P56" s="33"/>
      <c r="Q56" s="33"/>
      <c r="R56" s="33" t="s">
        <v>35</v>
      </c>
      <c r="S56" s="33" t="s">
        <v>36</v>
      </c>
      <c r="T56" s="33" t="s">
        <v>260</v>
      </c>
      <c r="U56" s="63">
        <v>45590</v>
      </c>
      <c r="V56" s="33"/>
    </row>
    <row r="57" customFormat="1" ht="36" hidden="1" spans="1:22">
      <c r="A57" s="33">
        <v>51</v>
      </c>
      <c r="B57" s="31" t="s">
        <v>26</v>
      </c>
      <c r="C57" s="31" t="s">
        <v>261</v>
      </c>
      <c r="D57" s="33" t="s">
        <v>262</v>
      </c>
      <c r="E57" s="33" t="s">
        <v>29</v>
      </c>
      <c r="F57" s="33" t="s">
        <v>45</v>
      </c>
      <c r="G57" s="33" t="s">
        <v>31</v>
      </c>
      <c r="H57" s="33" t="s">
        <v>254</v>
      </c>
      <c r="I57" s="33" t="s">
        <v>263</v>
      </c>
      <c r="J57" s="33" t="s">
        <v>34</v>
      </c>
      <c r="K57" s="33">
        <v>10</v>
      </c>
      <c r="L57" s="32">
        <f t="shared" si="5"/>
        <v>1000</v>
      </c>
      <c r="M57" s="33"/>
      <c r="N57" s="33">
        <v>1000</v>
      </c>
      <c r="O57" s="33"/>
      <c r="P57" s="33"/>
      <c r="Q57" s="33"/>
      <c r="R57" s="33" t="s">
        <v>35</v>
      </c>
      <c r="S57" s="33" t="s">
        <v>36</v>
      </c>
      <c r="T57" s="33" t="s">
        <v>264</v>
      </c>
      <c r="U57" s="63">
        <v>45590</v>
      </c>
      <c r="V57" s="33"/>
    </row>
    <row r="58" customFormat="1" ht="36" hidden="1" spans="1:22">
      <c r="A58" s="33">
        <v>52</v>
      </c>
      <c r="B58" s="31" t="s">
        <v>26</v>
      </c>
      <c r="C58" s="31" t="s">
        <v>265</v>
      </c>
      <c r="D58" s="33" t="s">
        <v>266</v>
      </c>
      <c r="E58" s="33" t="s">
        <v>29</v>
      </c>
      <c r="F58" s="33" t="s">
        <v>45</v>
      </c>
      <c r="G58" s="33" t="s">
        <v>31</v>
      </c>
      <c r="H58" s="33" t="s">
        <v>267</v>
      </c>
      <c r="I58" s="33" t="s">
        <v>268</v>
      </c>
      <c r="J58" s="33" t="s">
        <v>34</v>
      </c>
      <c r="K58" s="33">
        <v>4.5</v>
      </c>
      <c r="L58" s="32">
        <f t="shared" si="5"/>
        <v>500</v>
      </c>
      <c r="M58" s="33"/>
      <c r="N58" s="33">
        <v>500</v>
      </c>
      <c r="O58" s="33"/>
      <c r="P58" s="33"/>
      <c r="Q58" s="33"/>
      <c r="R58" s="33" t="s">
        <v>35</v>
      </c>
      <c r="S58" s="33" t="s">
        <v>36</v>
      </c>
      <c r="T58" s="33" t="s">
        <v>269</v>
      </c>
      <c r="U58" s="63">
        <v>45590</v>
      </c>
      <c r="V58" s="33"/>
    </row>
    <row r="59" s="5" customFormat="1" ht="48" hidden="1" spans="1:22">
      <c r="A59" s="41">
        <v>53</v>
      </c>
      <c r="B59" s="31" t="s">
        <v>26</v>
      </c>
      <c r="C59" s="30" t="s">
        <v>270</v>
      </c>
      <c r="D59" s="42" t="s">
        <v>271</v>
      </c>
      <c r="E59" s="42" t="s">
        <v>100</v>
      </c>
      <c r="F59" s="42" t="s">
        <v>128</v>
      </c>
      <c r="G59" s="42" t="s">
        <v>179</v>
      </c>
      <c r="H59" s="42" t="s">
        <v>272</v>
      </c>
      <c r="I59" s="42" t="s">
        <v>273</v>
      </c>
      <c r="J59" s="42" t="s">
        <v>240</v>
      </c>
      <c r="K59" s="42">
        <v>30</v>
      </c>
      <c r="L59" s="51">
        <f t="shared" si="5"/>
        <v>280</v>
      </c>
      <c r="M59" s="42">
        <v>280</v>
      </c>
      <c r="N59" s="42"/>
      <c r="O59" s="42"/>
      <c r="P59" s="42"/>
      <c r="Q59" s="42"/>
      <c r="R59" s="42" t="s">
        <v>35</v>
      </c>
      <c r="S59" s="42" t="s">
        <v>36</v>
      </c>
      <c r="T59" s="42" t="s">
        <v>274</v>
      </c>
      <c r="U59" s="65">
        <v>45590</v>
      </c>
      <c r="V59" s="66"/>
    </row>
    <row r="60" s="5" customFormat="1" ht="24" hidden="1" spans="1:22">
      <c r="A60" s="41">
        <v>54</v>
      </c>
      <c r="B60" s="31" t="s">
        <v>26</v>
      </c>
      <c r="C60" s="30" t="s">
        <v>275</v>
      </c>
      <c r="D60" s="42" t="s">
        <v>276</v>
      </c>
      <c r="E60" s="42" t="s">
        <v>100</v>
      </c>
      <c r="F60" s="42" t="s">
        <v>128</v>
      </c>
      <c r="G60" s="42" t="s">
        <v>31</v>
      </c>
      <c r="H60" s="42" t="s">
        <v>272</v>
      </c>
      <c r="I60" s="42" t="s">
        <v>277</v>
      </c>
      <c r="J60" s="42" t="s">
        <v>72</v>
      </c>
      <c r="K60" s="42">
        <v>420</v>
      </c>
      <c r="L60" s="51">
        <f t="shared" si="5"/>
        <v>400</v>
      </c>
      <c r="M60" s="42">
        <v>400</v>
      </c>
      <c r="N60" s="42"/>
      <c r="O60" s="42"/>
      <c r="P60" s="42"/>
      <c r="Q60" s="42"/>
      <c r="R60" s="42" t="s">
        <v>35</v>
      </c>
      <c r="S60" s="42" t="s">
        <v>36</v>
      </c>
      <c r="T60" s="42" t="s">
        <v>278</v>
      </c>
      <c r="U60" s="65">
        <v>45590</v>
      </c>
      <c r="V60" s="66"/>
    </row>
    <row r="61" customFormat="1" ht="36" hidden="1" spans="1:22">
      <c r="A61" s="33">
        <v>55</v>
      </c>
      <c r="B61" s="31" t="s">
        <v>26</v>
      </c>
      <c r="C61" s="31" t="s">
        <v>279</v>
      </c>
      <c r="D61" s="36" t="s">
        <v>280</v>
      </c>
      <c r="E61" s="36" t="s">
        <v>29</v>
      </c>
      <c r="F61" s="36" t="s">
        <v>45</v>
      </c>
      <c r="G61" s="36" t="s">
        <v>281</v>
      </c>
      <c r="H61" s="36" t="s">
        <v>282</v>
      </c>
      <c r="I61" s="36" t="s">
        <v>283</v>
      </c>
      <c r="J61" s="36" t="s">
        <v>72</v>
      </c>
      <c r="K61" s="36">
        <v>7000</v>
      </c>
      <c r="L61" s="52">
        <f t="shared" si="5"/>
        <v>150</v>
      </c>
      <c r="M61" s="53"/>
      <c r="N61" s="36">
        <v>150</v>
      </c>
      <c r="O61" s="36"/>
      <c r="P61" s="36"/>
      <c r="Q61" s="36"/>
      <c r="R61" s="36" t="s">
        <v>35</v>
      </c>
      <c r="S61" s="36"/>
      <c r="T61" s="36" t="s">
        <v>284</v>
      </c>
      <c r="U61" s="63">
        <v>45590</v>
      </c>
      <c r="V61" s="48"/>
    </row>
    <row r="62" customFormat="1" ht="72" hidden="1" spans="1:22">
      <c r="A62" s="33">
        <v>56</v>
      </c>
      <c r="B62" s="31" t="s">
        <v>26</v>
      </c>
      <c r="C62" s="31" t="s">
        <v>285</v>
      </c>
      <c r="D62" s="39" t="s">
        <v>286</v>
      </c>
      <c r="E62" s="39" t="s">
        <v>29</v>
      </c>
      <c r="F62" s="39" t="s">
        <v>287</v>
      </c>
      <c r="G62" s="39" t="s">
        <v>31</v>
      </c>
      <c r="H62" s="39" t="s">
        <v>282</v>
      </c>
      <c r="I62" s="39" t="s">
        <v>288</v>
      </c>
      <c r="J62" s="39" t="s">
        <v>240</v>
      </c>
      <c r="K62" s="39">
        <v>1</v>
      </c>
      <c r="L62" s="32">
        <f t="shared" si="5"/>
        <v>400</v>
      </c>
      <c r="M62" s="39"/>
      <c r="N62" s="39"/>
      <c r="O62" s="39"/>
      <c r="P62" s="39"/>
      <c r="Q62" s="39">
        <v>400</v>
      </c>
      <c r="R62" s="39" t="s">
        <v>35</v>
      </c>
      <c r="S62" s="39"/>
      <c r="T62" s="39" t="s">
        <v>289</v>
      </c>
      <c r="U62" s="63">
        <v>45590</v>
      </c>
      <c r="V62" s="39"/>
    </row>
    <row r="63" customFormat="1" ht="48" hidden="1" spans="1:22">
      <c r="A63" s="33">
        <v>57</v>
      </c>
      <c r="B63" s="31" t="s">
        <v>26</v>
      </c>
      <c r="C63" s="31" t="s">
        <v>290</v>
      </c>
      <c r="D63" s="44" t="s">
        <v>291</v>
      </c>
      <c r="E63" s="44" t="s">
        <v>29</v>
      </c>
      <c r="F63" s="44" t="s">
        <v>30</v>
      </c>
      <c r="G63" s="44" t="s">
        <v>31</v>
      </c>
      <c r="H63" s="44" t="s">
        <v>272</v>
      </c>
      <c r="I63" s="44" t="s">
        <v>292</v>
      </c>
      <c r="J63" s="44" t="s">
        <v>34</v>
      </c>
      <c r="K63" s="44">
        <v>14.8</v>
      </c>
      <c r="L63" s="54">
        <f t="shared" si="5"/>
        <v>850</v>
      </c>
      <c r="M63" s="55"/>
      <c r="N63" s="44"/>
      <c r="O63" s="44"/>
      <c r="P63" s="44">
        <v>850</v>
      </c>
      <c r="Q63" s="44"/>
      <c r="R63" s="44" t="s">
        <v>35</v>
      </c>
      <c r="S63" s="44" t="s">
        <v>36</v>
      </c>
      <c r="T63" s="44" t="s">
        <v>293</v>
      </c>
      <c r="U63" s="63">
        <v>45590</v>
      </c>
      <c r="V63" s="67"/>
    </row>
    <row r="64" customFormat="1" ht="24" hidden="1" spans="1:22">
      <c r="A64" s="33">
        <v>58</v>
      </c>
      <c r="B64" s="31" t="s">
        <v>26</v>
      </c>
      <c r="C64" s="31" t="s">
        <v>294</v>
      </c>
      <c r="D64" s="40" t="s">
        <v>295</v>
      </c>
      <c r="E64" s="39" t="s">
        <v>29</v>
      </c>
      <c r="F64" s="40" t="s">
        <v>40</v>
      </c>
      <c r="G64" s="40" t="s">
        <v>31</v>
      </c>
      <c r="H64" s="40" t="s">
        <v>272</v>
      </c>
      <c r="I64" s="56" t="s">
        <v>296</v>
      </c>
      <c r="J64" s="56" t="s">
        <v>34</v>
      </c>
      <c r="K64" s="56">
        <v>4.5</v>
      </c>
      <c r="L64" s="32">
        <f t="shared" si="5"/>
        <v>200</v>
      </c>
      <c r="M64" s="57"/>
      <c r="N64" s="57">
        <v>200</v>
      </c>
      <c r="O64" s="56"/>
      <c r="P64" s="56"/>
      <c r="Q64" s="56"/>
      <c r="R64" s="39" t="s">
        <v>35</v>
      </c>
      <c r="S64" s="39" t="s">
        <v>36</v>
      </c>
      <c r="T64" s="64" t="s">
        <v>297</v>
      </c>
      <c r="U64" s="63">
        <v>45590</v>
      </c>
      <c r="V64" s="64"/>
    </row>
    <row r="65" customFormat="1" ht="24" hidden="1" spans="1:22">
      <c r="A65" s="33">
        <v>59</v>
      </c>
      <c r="B65" s="31" t="s">
        <v>26</v>
      </c>
      <c r="C65" s="31" t="s">
        <v>298</v>
      </c>
      <c r="D65" s="39" t="s">
        <v>299</v>
      </c>
      <c r="E65" s="39" t="s">
        <v>100</v>
      </c>
      <c r="F65" s="39" t="s">
        <v>300</v>
      </c>
      <c r="G65" s="39" t="s">
        <v>31</v>
      </c>
      <c r="H65" s="39" t="s">
        <v>301</v>
      </c>
      <c r="I65" s="39" t="s">
        <v>302</v>
      </c>
      <c r="J65" s="39" t="s">
        <v>72</v>
      </c>
      <c r="K65" s="39">
        <v>1200</v>
      </c>
      <c r="L65" s="32">
        <f t="shared" si="5"/>
        <v>400</v>
      </c>
      <c r="M65" s="70">
        <v>400</v>
      </c>
      <c r="N65" s="64"/>
      <c r="O65" s="64"/>
      <c r="P65" s="64"/>
      <c r="Q65" s="64"/>
      <c r="R65" s="39" t="s">
        <v>35</v>
      </c>
      <c r="S65" s="39" t="s">
        <v>36</v>
      </c>
      <c r="T65" s="39" t="s">
        <v>303</v>
      </c>
      <c r="U65" s="63">
        <v>45590</v>
      </c>
      <c r="V65" s="64"/>
    </row>
    <row r="66" customFormat="1" ht="60" hidden="1" spans="1:22">
      <c r="A66" s="33">
        <v>60</v>
      </c>
      <c r="B66" s="31" t="s">
        <v>26</v>
      </c>
      <c r="C66" s="31" t="s">
        <v>304</v>
      </c>
      <c r="D66" s="33" t="s">
        <v>305</v>
      </c>
      <c r="E66" s="33" t="s">
        <v>29</v>
      </c>
      <c r="F66" s="33" t="s">
        <v>45</v>
      </c>
      <c r="G66" s="33" t="s">
        <v>179</v>
      </c>
      <c r="H66" s="33" t="s">
        <v>306</v>
      </c>
      <c r="I66" s="33" t="s">
        <v>307</v>
      </c>
      <c r="J66" s="33" t="s">
        <v>34</v>
      </c>
      <c r="K66" s="33">
        <v>42</v>
      </c>
      <c r="L66" s="32">
        <f t="shared" si="5"/>
        <v>400</v>
      </c>
      <c r="M66" s="46"/>
      <c r="N66" s="33">
        <v>400</v>
      </c>
      <c r="O66" s="46"/>
      <c r="P66" s="33"/>
      <c r="Q66" s="33"/>
      <c r="R66" s="33" t="s">
        <v>35</v>
      </c>
      <c r="S66" s="33" t="s">
        <v>36</v>
      </c>
      <c r="T66" s="33" t="s">
        <v>308</v>
      </c>
      <c r="U66" s="63">
        <v>45590</v>
      </c>
      <c r="V66" s="47"/>
    </row>
    <row r="67" customFormat="1" ht="36" hidden="1" spans="1:22">
      <c r="A67" s="33">
        <v>61</v>
      </c>
      <c r="B67" s="31" t="s">
        <v>26</v>
      </c>
      <c r="C67" s="31" t="s">
        <v>309</v>
      </c>
      <c r="D67" s="39" t="s">
        <v>310</v>
      </c>
      <c r="E67" s="39" t="s">
        <v>29</v>
      </c>
      <c r="F67" s="39" t="s">
        <v>45</v>
      </c>
      <c r="G67" s="39" t="s">
        <v>281</v>
      </c>
      <c r="H67" s="39" t="s">
        <v>311</v>
      </c>
      <c r="I67" s="39" t="s">
        <v>312</v>
      </c>
      <c r="J67" s="39" t="s">
        <v>34</v>
      </c>
      <c r="K67" s="39">
        <v>12</v>
      </c>
      <c r="L67" s="32">
        <f t="shared" si="5"/>
        <v>750</v>
      </c>
      <c r="M67" s="71"/>
      <c r="N67" s="39">
        <v>750</v>
      </c>
      <c r="O67" s="39"/>
      <c r="P67" s="39"/>
      <c r="Q67" s="39"/>
      <c r="R67" s="39" t="s">
        <v>35</v>
      </c>
      <c r="S67" s="39" t="s">
        <v>36</v>
      </c>
      <c r="T67" s="39" t="s">
        <v>313</v>
      </c>
      <c r="U67" s="63">
        <v>45590</v>
      </c>
      <c r="V67" s="56"/>
    </row>
    <row r="68" s="5" customFormat="1" ht="60" hidden="1" spans="1:22">
      <c r="A68" s="41">
        <v>62</v>
      </c>
      <c r="B68" s="31" t="s">
        <v>26</v>
      </c>
      <c r="C68" s="30" t="s">
        <v>314</v>
      </c>
      <c r="D68" s="41" t="s">
        <v>315</v>
      </c>
      <c r="E68" s="41" t="s">
        <v>100</v>
      </c>
      <c r="F68" s="66" t="s">
        <v>316</v>
      </c>
      <c r="G68" s="41" t="s">
        <v>31</v>
      </c>
      <c r="H68" s="41" t="s">
        <v>317</v>
      </c>
      <c r="I68" s="41" t="s">
        <v>318</v>
      </c>
      <c r="J68" s="66" t="s">
        <v>319</v>
      </c>
      <c r="K68" s="66">
        <v>4838</v>
      </c>
      <c r="L68" s="72">
        <v>760</v>
      </c>
      <c r="M68" s="72">
        <v>760</v>
      </c>
      <c r="N68" s="66"/>
      <c r="O68" s="66"/>
      <c r="P68" s="66"/>
      <c r="Q68" s="66"/>
      <c r="R68" s="41" t="s">
        <v>35</v>
      </c>
      <c r="S68" s="41" t="s">
        <v>36</v>
      </c>
      <c r="T68" s="41" t="s">
        <v>320</v>
      </c>
      <c r="U68" s="65">
        <v>45590</v>
      </c>
      <c r="V68" s="66"/>
    </row>
    <row r="69" customFormat="1" ht="204" hidden="1" spans="1:22">
      <c r="A69" s="33">
        <v>63</v>
      </c>
      <c r="B69" s="31" t="s">
        <v>26</v>
      </c>
      <c r="C69" s="31" t="s">
        <v>321</v>
      </c>
      <c r="D69" s="68" t="s">
        <v>322</v>
      </c>
      <c r="E69" s="68" t="s">
        <v>56</v>
      </c>
      <c r="F69" s="68" t="s">
        <v>323</v>
      </c>
      <c r="G69" s="68" t="s">
        <v>31</v>
      </c>
      <c r="H69" s="68" t="s">
        <v>324</v>
      </c>
      <c r="I69" s="68" t="s">
        <v>325</v>
      </c>
      <c r="J69" s="68" t="s">
        <v>34</v>
      </c>
      <c r="K69" s="68">
        <v>2</v>
      </c>
      <c r="L69" s="54">
        <f t="shared" ref="L69:L73" si="6">M69+N69+O69+P69+Q69</f>
        <v>300</v>
      </c>
      <c r="M69" s="73">
        <v>300</v>
      </c>
      <c r="N69" s="68"/>
      <c r="O69" s="68"/>
      <c r="P69" s="68"/>
      <c r="Q69" s="68"/>
      <c r="R69" s="68" t="s">
        <v>35</v>
      </c>
      <c r="S69" s="68" t="s">
        <v>36</v>
      </c>
      <c r="T69" s="68" t="s">
        <v>326</v>
      </c>
      <c r="U69" s="63">
        <v>45590</v>
      </c>
      <c r="V69" s="68"/>
    </row>
    <row r="70" customFormat="1" ht="60" hidden="1" spans="1:22">
      <c r="A70" s="33">
        <v>64</v>
      </c>
      <c r="B70" s="31" t="s">
        <v>26</v>
      </c>
      <c r="C70" s="31" t="s">
        <v>327</v>
      </c>
      <c r="D70" s="33" t="s">
        <v>328</v>
      </c>
      <c r="E70" s="33" t="s">
        <v>29</v>
      </c>
      <c r="F70" s="34" t="s">
        <v>30</v>
      </c>
      <c r="G70" s="33" t="s">
        <v>31</v>
      </c>
      <c r="H70" s="33" t="s">
        <v>329</v>
      </c>
      <c r="I70" s="33" t="s">
        <v>330</v>
      </c>
      <c r="J70" s="33" t="s">
        <v>249</v>
      </c>
      <c r="K70" s="33">
        <v>27</v>
      </c>
      <c r="L70" s="32">
        <f t="shared" si="6"/>
        <v>2524</v>
      </c>
      <c r="M70" s="46"/>
      <c r="N70" s="33"/>
      <c r="O70" s="33"/>
      <c r="P70" s="33">
        <v>2524</v>
      </c>
      <c r="Q70" s="33"/>
      <c r="R70" s="33" t="s">
        <v>35</v>
      </c>
      <c r="S70" s="33" t="s">
        <v>36</v>
      </c>
      <c r="T70" s="33" t="s">
        <v>331</v>
      </c>
      <c r="U70" s="63">
        <v>45590</v>
      </c>
      <c r="V70" s="47"/>
    </row>
    <row r="71" s="5" customFormat="1" ht="36" hidden="1" spans="1:22">
      <c r="A71" s="41">
        <v>65</v>
      </c>
      <c r="B71" s="31" t="s">
        <v>26</v>
      </c>
      <c r="C71" s="30" t="s">
        <v>332</v>
      </c>
      <c r="D71" s="41" t="s">
        <v>333</v>
      </c>
      <c r="E71" s="41" t="s">
        <v>100</v>
      </c>
      <c r="F71" s="41" t="s">
        <v>111</v>
      </c>
      <c r="G71" s="41" t="s">
        <v>31</v>
      </c>
      <c r="H71" s="41" t="s">
        <v>334</v>
      </c>
      <c r="I71" s="74" t="s">
        <v>335</v>
      </c>
      <c r="J71" s="74" t="s">
        <v>34</v>
      </c>
      <c r="K71" s="74">
        <v>4</v>
      </c>
      <c r="L71" s="51">
        <f t="shared" si="6"/>
        <v>200</v>
      </c>
      <c r="M71" s="75">
        <v>200</v>
      </c>
      <c r="N71" s="74"/>
      <c r="O71" s="74"/>
      <c r="P71" s="74"/>
      <c r="Q71" s="74"/>
      <c r="R71" s="41" t="s">
        <v>35</v>
      </c>
      <c r="S71" s="41" t="s">
        <v>36</v>
      </c>
      <c r="T71" s="51" t="s">
        <v>336</v>
      </c>
      <c r="U71" s="65">
        <v>45590</v>
      </c>
      <c r="V71" s="74"/>
    </row>
    <row r="72" s="5" customFormat="1" ht="180" hidden="1" spans="1:22">
      <c r="A72" s="41">
        <v>66</v>
      </c>
      <c r="B72" s="31" t="s">
        <v>26</v>
      </c>
      <c r="C72" s="30" t="s">
        <v>337</v>
      </c>
      <c r="D72" s="41" t="s">
        <v>338</v>
      </c>
      <c r="E72" s="41" t="s">
        <v>100</v>
      </c>
      <c r="F72" s="41" t="s">
        <v>111</v>
      </c>
      <c r="G72" s="41" t="s">
        <v>31</v>
      </c>
      <c r="H72" s="41" t="s">
        <v>339</v>
      </c>
      <c r="I72" s="41" t="s">
        <v>340</v>
      </c>
      <c r="J72" s="41" t="s">
        <v>48</v>
      </c>
      <c r="K72" s="41">
        <v>7240</v>
      </c>
      <c r="L72" s="51">
        <f t="shared" si="6"/>
        <v>1670</v>
      </c>
      <c r="M72" s="76">
        <v>1670</v>
      </c>
      <c r="N72" s="41"/>
      <c r="O72" s="41"/>
      <c r="P72" s="41"/>
      <c r="Q72" s="41"/>
      <c r="R72" s="41" t="s">
        <v>35</v>
      </c>
      <c r="S72" s="41" t="s">
        <v>36</v>
      </c>
      <c r="T72" s="51" t="s">
        <v>341</v>
      </c>
      <c r="U72" s="65">
        <v>45590</v>
      </c>
      <c r="V72" s="74"/>
    </row>
    <row r="73" customFormat="1" ht="36" hidden="1" spans="1:22">
      <c r="A73" s="33">
        <v>67</v>
      </c>
      <c r="B73" s="31" t="s">
        <v>26</v>
      </c>
      <c r="C73" s="31" t="s">
        <v>342</v>
      </c>
      <c r="D73" s="33" t="s">
        <v>343</v>
      </c>
      <c r="E73" s="33" t="s">
        <v>29</v>
      </c>
      <c r="F73" s="36" t="s">
        <v>45</v>
      </c>
      <c r="G73" s="36" t="s">
        <v>31</v>
      </c>
      <c r="H73" s="33" t="s">
        <v>344</v>
      </c>
      <c r="I73" s="33" t="s">
        <v>345</v>
      </c>
      <c r="J73" s="36" t="s">
        <v>48</v>
      </c>
      <c r="K73" s="36">
        <v>3210</v>
      </c>
      <c r="L73" s="32">
        <f t="shared" si="6"/>
        <v>386</v>
      </c>
      <c r="M73" s="53"/>
      <c r="N73" s="53">
        <v>386</v>
      </c>
      <c r="O73" s="36"/>
      <c r="P73" s="36"/>
      <c r="Q73" s="36"/>
      <c r="R73" s="33" t="s">
        <v>35</v>
      </c>
      <c r="S73" s="33" t="s">
        <v>36</v>
      </c>
      <c r="T73" s="32" t="s">
        <v>346</v>
      </c>
      <c r="U73" s="63">
        <v>45590</v>
      </c>
      <c r="V73" s="47"/>
    </row>
    <row r="74" customFormat="1" ht="96" hidden="1" spans="1:22">
      <c r="A74" s="33">
        <v>68</v>
      </c>
      <c r="B74" s="31" t="s">
        <v>26</v>
      </c>
      <c r="C74" s="31" t="s">
        <v>347</v>
      </c>
      <c r="D74" s="33" t="s">
        <v>348</v>
      </c>
      <c r="E74" s="33" t="s">
        <v>29</v>
      </c>
      <c r="F74" s="33" t="s">
        <v>45</v>
      </c>
      <c r="G74" s="47" t="s">
        <v>31</v>
      </c>
      <c r="H74" s="33" t="s">
        <v>349</v>
      </c>
      <c r="I74" s="33" t="s">
        <v>350</v>
      </c>
      <c r="J74" s="47" t="s">
        <v>34</v>
      </c>
      <c r="K74" s="47">
        <v>12.6</v>
      </c>
      <c r="L74" s="32">
        <v>945</v>
      </c>
      <c r="M74" s="77"/>
      <c r="N74" s="77">
        <v>945</v>
      </c>
      <c r="O74" s="47"/>
      <c r="P74" s="47"/>
      <c r="Q74" s="47"/>
      <c r="R74" s="33" t="s">
        <v>35</v>
      </c>
      <c r="S74" s="33" t="s">
        <v>36</v>
      </c>
      <c r="T74" s="79" t="s">
        <v>351</v>
      </c>
      <c r="U74" s="63">
        <v>45590</v>
      </c>
      <c r="V74" s="47"/>
    </row>
    <row r="75" s="5" customFormat="1" ht="36" hidden="1" spans="1:22">
      <c r="A75" s="41">
        <v>69</v>
      </c>
      <c r="B75" s="31" t="s">
        <v>26</v>
      </c>
      <c r="C75" s="30" t="s">
        <v>352</v>
      </c>
      <c r="D75" s="42" t="s">
        <v>353</v>
      </c>
      <c r="E75" s="42" t="s">
        <v>100</v>
      </c>
      <c r="F75" s="42" t="s">
        <v>119</v>
      </c>
      <c r="G75" s="42" t="s">
        <v>31</v>
      </c>
      <c r="H75" s="42" t="s">
        <v>354</v>
      </c>
      <c r="I75" s="78" t="s">
        <v>355</v>
      </c>
      <c r="J75" s="42" t="s">
        <v>356</v>
      </c>
      <c r="K75" s="42">
        <v>10000</v>
      </c>
      <c r="L75" s="51">
        <f t="shared" ref="L75:L79" si="7">M75+N75+O75+P75+Q75</f>
        <v>1000</v>
      </c>
      <c r="M75" s="78">
        <v>1000</v>
      </c>
      <c r="N75" s="42"/>
      <c r="O75" s="42"/>
      <c r="P75" s="42"/>
      <c r="Q75" s="42"/>
      <c r="R75" s="42" t="s">
        <v>35</v>
      </c>
      <c r="S75" s="42" t="s">
        <v>36</v>
      </c>
      <c r="T75" s="78" t="s">
        <v>357</v>
      </c>
      <c r="U75" s="65">
        <v>45590</v>
      </c>
      <c r="V75" s="66"/>
    </row>
    <row r="76" s="5" customFormat="1" ht="36" hidden="1" spans="1:22">
      <c r="A76" s="41">
        <v>70</v>
      </c>
      <c r="B76" s="31" t="s">
        <v>26</v>
      </c>
      <c r="C76" s="30" t="s">
        <v>358</v>
      </c>
      <c r="D76" s="42" t="s">
        <v>359</v>
      </c>
      <c r="E76" s="42" t="s">
        <v>100</v>
      </c>
      <c r="F76" s="42" t="s">
        <v>111</v>
      </c>
      <c r="G76" s="42" t="s">
        <v>31</v>
      </c>
      <c r="H76" s="42" t="s">
        <v>354</v>
      </c>
      <c r="I76" s="78" t="s">
        <v>360</v>
      </c>
      <c r="J76" s="42" t="s">
        <v>34</v>
      </c>
      <c r="K76" s="42">
        <v>14</v>
      </c>
      <c r="L76" s="51">
        <f t="shared" si="7"/>
        <v>490</v>
      </c>
      <c r="M76" s="78">
        <v>490</v>
      </c>
      <c r="N76" s="42"/>
      <c r="O76" s="42"/>
      <c r="P76" s="42"/>
      <c r="Q76" s="42"/>
      <c r="R76" s="42" t="s">
        <v>35</v>
      </c>
      <c r="S76" s="42" t="s">
        <v>36</v>
      </c>
      <c r="T76" s="78" t="s">
        <v>361</v>
      </c>
      <c r="U76" s="65">
        <v>45590</v>
      </c>
      <c r="V76" s="66"/>
    </row>
    <row r="77" customFormat="1" ht="36" hidden="1" spans="1:22">
      <c r="A77" s="33">
        <v>71</v>
      </c>
      <c r="B77" s="31" t="s">
        <v>26</v>
      </c>
      <c r="C77" s="31" t="s">
        <v>362</v>
      </c>
      <c r="D77" s="39" t="s">
        <v>363</v>
      </c>
      <c r="E77" s="39" t="s">
        <v>29</v>
      </c>
      <c r="F77" s="39" t="s">
        <v>45</v>
      </c>
      <c r="G77" s="39" t="s">
        <v>31</v>
      </c>
      <c r="H77" s="39" t="s">
        <v>354</v>
      </c>
      <c r="I77" s="69" t="s">
        <v>364</v>
      </c>
      <c r="J77" s="39" t="s">
        <v>249</v>
      </c>
      <c r="K77" s="39">
        <v>11.1</v>
      </c>
      <c r="L77" s="32">
        <f t="shared" si="7"/>
        <v>500</v>
      </c>
      <c r="M77" s="69"/>
      <c r="N77" s="39">
        <v>500</v>
      </c>
      <c r="O77" s="39"/>
      <c r="P77" s="39"/>
      <c r="Q77" s="39"/>
      <c r="R77" s="39" t="s">
        <v>35</v>
      </c>
      <c r="S77" s="39" t="s">
        <v>36</v>
      </c>
      <c r="T77" s="69" t="s">
        <v>365</v>
      </c>
      <c r="U77" s="63">
        <v>45590</v>
      </c>
      <c r="V77" s="64"/>
    </row>
    <row r="78" customFormat="1" ht="36" hidden="1" spans="1:22">
      <c r="A78" s="33">
        <v>72</v>
      </c>
      <c r="B78" s="31" t="s">
        <v>26</v>
      </c>
      <c r="C78" s="31" t="s">
        <v>366</v>
      </c>
      <c r="D78" s="39" t="s">
        <v>367</v>
      </c>
      <c r="E78" s="39" t="s">
        <v>29</v>
      </c>
      <c r="F78" s="39" t="s">
        <v>45</v>
      </c>
      <c r="G78" s="39" t="s">
        <v>31</v>
      </c>
      <c r="H78" s="39" t="s">
        <v>368</v>
      </c>
      <c r="I78" s="69" t="s">
        <v>369</v>
      </c>
      <c r="J78" s="39" t="s">
        <v>249</v>
      </c>
      <c r="K78" s="39">
        <v>11</v>
      </c>
      <c r="L78" s="32">
        <f t="shared" si="7"/>
        <v>500</v>
      </c>
      <c r="M78" s="69"/>
      <c r="N78" s="39">
        <v>500</v>
      </c>
      <c r="O78" s="39"/>
      <c r="P78" s="39"/>
      <c r="Q78" s="39"/>
      <c r="R78" s="39" t="s">
        <v>35</v>
      </c>
      <c r="S78" s="39" t="s">
        <v>36</v>
      </c>
      <c r="T78" s="69" t="s">
        <v>370</v>
      </c>
      <c r="U78" s="63">
        <v>45590</v>
      </c>
      <c r="V78" s="64"/>
    </row>
    <row r="79" s="5" customFormat="1" ht="36" hidden="1" spans="1:22">
      <c r="A79" s="41">
        <v>73</v>
      </c>
      <c r="B79" s="31" t="s">
        <v>26</v>
      </c>
      <c r="C79" s="30" t="s">
        <v>371</v>
      </c>
      <c r="D79" s="42" t="s">
        <v>372</v>
      </c>
      <c r="E79" s="42" t="s">
        <v>100</v>
      </c>
      <c r="F79" s="42" t="s">
        <v>111</v>
      </c>
      <c r="G79" s="42" t="s">
        <v>31</v>
      </c>
      <c r="H79" s="42" t="s">
        <v>368</v>
      </c>
      <c r="I79" s="78" t="s">
        <v>373</v>
      </c>
      <c r="J79" s="42" t="s">
        <v>34</v>
      </c>
      <c r="K79" s="42">
        <v>9</v>
      </c>
      <c r="L79" s="51">
        <f t="shared" si="7"/>
        <v>350</v>
      </c>
      <c r="M79" s="78">
        <v>350</v>
      </c>
      <c r="N79" s="42"/>
      <c r="O79" s="42"/>
      <c r="P79" s="42"/>
      <c r="Q79" s="42"/>
      <c r="R79" s="42" t="s">
        <v>35</v>
      </c>
      <c r="S79" s="42" t="s">
        <v>36</v>
      </c>
      <c r="T79" s="78" t="s">
        <v>374</v>
      </c>
      <c r="U79" s="65">
        <v>45590</v>
      </c>
      <c r="V79" s="66"/>
    </row>
    <row r="80" s="5" customFormat="1" ht="60" hidden="1" spans="1:22">
      <c r="A80" s="41">
        <v>74</v>
      </c>
      <c r="B80" s="31" t="s">
        <v>26</v>
      </c>
      <c r="C80" s="30" t="s">
        <v>375</v>
      </c>
      <c r="D80" s="41" t="s">
        <v>376</v>
      </c>
      <c r="E80" s="42" t="s">
        <v>100</v>
      </c>
      <c r="F80" s="42" t="s">
        <v>146</v>
      </c>
      <c r="G80" s="41" t="s">
        <v>31</v>
      </c>
      <c r="H80" s="41" t="s">
        <v>377</v>
      </c>
      <c r="I80" s="51" t="s">
        <v>378</v>
      </c>
      <c r="J80" s="41" t="s">
        <v>34</v>
      </c>
      <c r="K80" s="41">
        <v>14</v>
      </c>
      <c r="L80" s="51">
        <v>500</v>
      </c>
      <c r="M80" s="51">
        <v>500</v>
      </c>
      <c r="N80" s="41"/>
      <c r="O80" s="41"/>
      <c r="P80" s="41"/>
      <c r="Q80" s="41"/>
      <c r="R80" s="41" t="s">
        <v>379</v>
      </c>
      <c r="S80" s="41" t="s">
        <v>380</v>
      </c>
      <c r="T80" s="51" t="s">
        <v>381</v>
      </c>
      <c r="U80" s="65">
        <v>45590</v>
      </c>
      <c r="V80" s="74"/>
    </row>
    <row r="81" s="5" customFormat="1" ht="60" hidden="1" spans="1:22">
      <c r="A81" s="41">
        <v>75</v>
      </c>
      <c r="B81" s="31" t="s">
        <v>26</v>
      </c>
      <c r="C81" s="30" t="s">
        <v>382</v>
      </c>
      <c r="D81" s="42" t="s">
        <v>383</v>
      </c>
      <c r="E81" s="42" t="s">
        <v>100</v>
      </c>
      <c r="F81" s="42" t="s">
        <v>146</v>
      </c>
      <c r="G81" s="42" t="s">
        <v>31</v>
      </c>
      <c r="H81" s="42" t="s">
        <v>377</v>
      </c>
      <c r="I81" s="78" t="s">
        <v>384</v>
      </c>
      <c r="J81" s="42" t="s">
        <v>240</v>
      </c>
      <c r="K81" s="42">
        <v>89</v>
      </c>
      <c r="L81" s="51">
        <f t="shared" ref="L81:L86" si="8">M81+N81+O81+P81+Q81</f>
        <v>1335</v>
      </c>
      <c r="M81" s="78">
        <v>1335</v>
      </c>
      <c r="N81" s="42"/>
      <c r="O81" s="42"/>
      <c r="P81" s="42"/>
      <c r="Q81" s="42"/>
      <c r="R81" s="42" t="s">
        <v>35</v>
      </c>
      <c r="S81" s="42" t="s">
        <v>36</v>
      </c>
      <c r="T81" s="78" t="s">
        <v>381</v>
      </c>
      <c r="U81" s="65">
        <v>45590</v>
      </c>
      <c r="V81" s="66"/>
    </row>
    <row r="82" customFormat="1" ht="60" hidden="1" spans="1:22">
      <c r="A82" s="33">
        <v>76</v>
      </c>
      <c r="B82" s="31" t="s">
        <v>26</v>
      </c>
      <c r="C82" s="31" t="s">
        <v>385</v>
      </c>
      <c r="D82" s="39" t="s">
        <v>386</v>
      </c>
      <c r="E82" s="39" t="s">
        <v>29</v>
      </c>
      <c r="F82" s="39" t="s">
        <v>45</v>
      </c>
      <c r="G82" s="39" t="s">
        <v>31</v>
      </c>
      <c r="H82" s="39" t="s">
        <v>377</v>
      </c>
      <c r="I82" s="69" t="s">
        <v>387</v>
      </c>
      <c r="J82" s="39" t="s">
        <v>249</v>
      </c>
      <c r="K82" s="39">
        <v>16</v>
      </c>
      <c r="L82" s="32">
        <f t="shared" si="8"/>
        <v>850</v>
      </c>
      <c r="M82" s="69"/>
      <c r="N82" s="69">
        <v>850</v>
      </c>
      <c r="O82" s="39"/>
      <c r="P82" s="39"/>
      <c r="Q82" s="39"/>
      <c r="R82" s="39" t="s">
        <v>35</v>
      </c>
      <c r="S82" s="39" t="s">
        <v>36</v>
      </c>
      <c r="T82" s="69" t="s">
        <v>388</v>
      </c>
      <c r="U82" s="63">
        <v>45590</v>
      </c>
      <c r="V82" s="64"/>
    </row>
    <row r="83" s="5" customFormat="1" ht="60" hidden="1" spans="1:22">
      <c r="A83" s="41">
        <v>77</v>
      </c>
      <c r="B83" s="31" t="s">
        <v>26</v>
      </c>
      <c r="C83" s="30" t="s">
        <v>389</v>
      </c>
      <c r="D83" s="42" t="s">
        <v>390</v>
      </c>
      <c r="E83" s="42" t="s">
        <v>100</v>
      </c>
      <c r="F83" s="42" t="s">
        <v>146</v>
      </c>
      <c r="G83" s="42" t="s">
        <v>31</v>
      </c>
      <c r="H83" s="42" t="s">
        <v>377</v>
      </c>
      <c r="I83" s="78" t="s">
        <v>391</v>
      </c>
      <c r="J83" s="42" t="s">
        <v>48</v>
      </c>
      <c r="K83" s="42">
        <v>80</v>
      </c>
      <c r="L83" s="51">
        <f t="shared" si="8"/>
        <v>500</v>
      </c>
      <c r="M83" s="78">
        <v>500</v>
      </c>
      <c r="N83" s="78"/>
      <c r="O83" s="42"/>
      <c r="P83" s="42"/>
      <c r="Q83" s="42"/>
      <c r="R83" s="42" t="s">
        <v>35</v>
      </c>
      <c r="S83" s="42" t="s">
        <v>36</v>
      </c>
      <c r="T83" s="78" t="s">
        <v>381</v>
      </c>
      <c r="U83" s="65">
        <v>45590</v>
      </c>
      <c r="V83" s="66"/>
    </row>
    <row r="84" customFormat="1" ht="48" hidden="1" spans="1:22">
      <c r="A84" s="33">
        <v>78</v>
      </c>
      <c r="B84" s="31" t="s">
        <v>26</v>
      </c>
      <c r="C84" s="31" t="s">
        <v>392</v>
      </c>
      <c r="D84" s="39" t="s">
        <v>393</v>
      </c>
      <c r="E84" s="39" t="s">
        <v>29</v>
      </c>
      <c r="F84" s="39" t="s">
        <v>40</v>
      </c>
      <c r="G84" s="39" t="s">
        <v>31</v>
      </c>
      <c r="H84" s="39" t="s">
        <v>377</v>
      </c>
      <c r="I84" s="69" t="s">
        <v>394</v>
      </c>
      <c r="J84" s="39" t="s">
        <v>395</v>
      </c>
      <c r="K84" s="39">
        <v>5</v>
      </c>
      <c r="L84" s="32">
        <f t="shared" si="8"/>
        <v>150</v>
      </c>
      <c r="M84" s="69"/>
      <c r="N84" s="69">
        <v>150</v>
      </c>
      <c r="O84" s="39"/>
      <c r="P84" s="39"/>
      <c r="Q84" s="39"/>
      <c r="R84" s="39" t="s">
        <v>35</v>
      </c>
      <c r="S84" s="39" t="s">
        <v>36</v>
      </c>
      <c r="T84" s="69" t="s">
        <v>396</v>
      </c>
      <c r="U84" s="63">
        <v>45590</v>
      </c>
      <c r="V84" s="64"/>
    </row>
    <row r="85" customFormat="1" ht="36" hidden="1" spans="1:22">
      <c r="A85" s="33">
        <v>79</v>
      </c>
      <c r="B85" s="31" t="s">
        <v>26</v>
      </c>
      <c r="C85" s="31" t="s">
        <v>397</v>
      </c>
      <c r="D85" s="39" t="s">
        <v>398</v>
      </c>
      <c r="E85" s="39" t="s">
        <v>29</v>
      </c>
      <c r="F85" s="39" t="s">
        <v>45</v>
      </c>
      <c r="G85" s="39" t="s">
        <v>31</v>
      </c>
      <c r="H85" s="39" t="s">
        <v>399</v>
      </c>
      <c r="I85" s="69" t="s">
        <v>400</v>
      </c>
      <c r="J85" s="39" t="s">
        <v>34</v>
      </c>
      <c r="K85" s="39">
        <v>18.6</v>
      </c>
      <c r="L85" s="32">
        <f t="shared" si="8"/>
        <v>1300</v>
      </c>
      <c r="M85" s="69"/>
      <c r="N85" s="69">
        <v>1300</v>
      </c>
      <c r="O85" s="39"/>
      <c r="P85" s="39"/>
      <c r="Q85" s="39"/>
      <c r="R85" s="39" t="s">
        <v>35</v>
      </c>
      <c r="S85" s="39" t="s">
        <v>36</v>
      </c>
      <c r="T85" s="69" t="s">
        <v>401</v>
      </c>
      <c r="U85" s="63">
        <v>45590</v>
      </c>
      <c r="V85" s="64"/>
    </row>
    <row r="86" customFormat="1" ht="72" hidden="1" spans="1:22">
      <c r="A86" s="33">
        <v>80</v>
      </c>
      <c r="B86" s="31" t="s">
        <v>26</v>
      </c>
      <c r="C86" s="31" t="s">
        <v>402</v>
      </c>
      <c r="D86" s="39" t="s">
        <v>403</v>
      </c>
      <c r="E86" s="39" t="s">
        <v>29</v>
      </c>
      <c r="F86" s="39" t="s">
        <v>323</v>
      </c>
      <c r="G86" s="39" t="s">
        <v>31</v>
      </c>
      <c r="H86" s="39" t="s">
        <v>404</v>
      </c>
      <c r="I86" s="69" t="s">
        <v>405</v>
      </c>
      <c r="J86" s="39" t="s">
        <v>34</v>
      </c>
      <c r="K86" s="39">
        <v>40</v>
      </c>
      <c r="L86" s="32">
        <f t="shared" si="8"/>
        <v>900</v>
      </c>
      <c r="M86" s="69"/>
      <c r="N86" s="69">
        <v>900</v>
      </c>
      <c r="O86" s="39"/>
      <c r="P86" s="39"/>
      <c r="Q86" s="39"/>
      <c r="R86" s="39" t="s">
        <v>35</v>
      </c>
      <c r="S86" s="39" t="s">
        <v>36</v>
      </c>
      <c r="T86" s="69" t="s">
        <v>181</v>
      </c>
      <c r="U86" s="63">
        <v>45590</v>
      </c>
      <c r="V86" s="64"/>
    </row>
    <row r="87" s="5" customFormat="1" ht="108" hidden="1" spans="1:22">
      <c r="A87" s="41">
        <v>81</v>
      </c>
      <c r="B87" s="31" t="s">
        <v>26</v>
      </c>
      <c r="C87" s="30" t="s">
        <v>406</v>
      </c>
      <c r="D87" s="42" t="s">
        <v>407</v>
      </c>
      <c r="E87" s="42" t="s">
        <v>100</v>
      </c>
      <c r="F87" s="66" t="s">
        <v>253</v>
      </c>
      <c r="G87" s="66" t="s">
        <v>31</v>
      </c>
      <c r="H87" s="42" t="s">
        <v>408</v>
      </c>
      <c r="I87" s="42" t="s">
        <v>409</v>
      </c>
      <c r="J87" s="42" t="s">
        <v>410</v>
      </c>
      <c r="K87" s="42">
        <v>30</v>
      </c>
      <c r="L87" s="72">
        <v>850</v>
      </c>
      <c r="M87" s="72">
        <v>850</v>
      </c>
      <c r="N87" s="66"/>
      <c r="O87" s="66"/>
      <c r="P87" s="66"/>
      <c r="Q87" s="66"/>
      <c r="R87" s="42" t="s">
        <v>411</v>
      </c>
      <c r="S87" s="66" t="s">
        <v>36</v>
      </c>
      <c r="T87" s="42" t="s">
        <v>412</v>
      </c>
      <c r="U87" s="65">
        <v>45590</v>
      </c>
      <c r="V87" s="66"/>
    </row>
    <row r="88" customFormat="1" ht="36" hidden="1" spans="1:22">
      <c r="A88" s="33">
        <v>82</v>
      </c>
      <c r="B88" s="31" t="s">
        <v>26</v>
      </c>
      <c r="C88" s="31" t="s">
        <v>413</v>
      </c>
      <c r="D88" s="39" t="s">
        <v>414</v>
      </c>
      <c r="E88" s="39" t="s">
        <v>29</v>
      </c>
      <c r="F88" s="39" t="s">
        <v>45</v>
      </c>
      <c r="G88" s="39" t="s">
        <v>31</v>
      </c>
      <c r="H88" s="39" t="s">
        <v>415</v>
      </c>
      <c r="I88" s="69" t="s">
        <v>416</v>
      </c>
      <c r="J88" s="39" t="s">
        <v>34</v>
      </c>
      <c r="K88" s="39">
        <v>10</v>
      </c>
      <c r="L88" s="32">
        <f t="shared" ref="L88:L122" si="9">M88+N88+O88+P88+Q88</f>
        <v>500</v>
      </c>
      <c r="M88" s="69"/>
      <c r="N88" s="69">
        <v>500</v>
      </c>
      <c r="O88" s="39"/>
      <c r="P88" s="39"/>
      <c r="Q88" s="39"/>
      <c r="R88" s="39" t="s">
        <v>35</v>
      </c>
      <c r="S88" s="39" t="s">
        <v>36</v>
      </c>
      <c r="T88" s="69" t="s">
        <v>417</v>
      </c>
      <c r="U88" s="63">
        <v>45590</v>
      </c>
      <c r="V88" s="64"/>
    </row>
    <row r="89" customFormat="1" ht="48" hidden="1" spans="1:22">
      <c r="A89" s="33">
        <v>83</v>
      </c>
      <c r="B89" s="31" t="s">
        <v>26</v>
      </c>
      <c r="C89" s="31" t="s">
        <v>418</v>
      </c>
      <c r="D89" s="39" t="s">
        <v>419</v>
      </c>
      <c r="E89" s="33" t="s">
        <v>29</v>
      </c>
      <c r="F89" s="33" t="s">
        <v>30</v>
      </c>
      <c r="G89" s="33" t="s">
        <v>31</v>
      </c>
      <c r="H89" s="39" t="s">
        <v>415</v>
      </c>
      <c r="I89" s="39" t="s">
        <v>420</v>
      </c>
      <c r="J89" s="64" t="s">
        <v>240</v>
      </c>
      <c r="K89" s="64">
        <v>1</v>
      </c>
      <c r="L89" s="32">
        <f t="shared" si="9"/>
        <v>550</v>
      </c>
      <c r="M89" s="64">
        <v>550</v>
      </c>
      <c r="N89" s="64"/>
      <c r="O89" s="64"/>
      <c r="P89" s="64"/>
      <c r="Q89" s="64"/>
      <c r="R89" s="39" t="s">
        <v>35</v>
      </c>
      <c r="S89" s="33" t="s">
        <v>36</v>
      </c>
      <c r="T89" s="32" t="s">
        <v>421</v>
      </c>
      <c r="U89" s="63">
        <v>45590</v>
      </c>
      <c r="V89" s="64"/>
    </row>
    <row r="90" customFormat="1" ht="48" hidden="1" spans="1:22">
      <c r="A90" s="33">
        <v>84</v>
      </c>
      <c r="B90" s="31" t="s">
        <v>26</v>
      </c>
      <c r="C90" s="31" t="s">
        <v>422</v>
      </c>
      <c r="D90" s="39" t="s">
        <v>423</v>
      </c>
      <c r="E90" s="39" t="s">
        <v>29</v>
      </c>
      <c r="F90" s="39" t="s">
        <v>45</v>
      </c>
      <c r="G90" s="39" t="s">
        <v>31</v>
      </c>
      <c r="H90" s="39" t="s">
        <v>415</v>
      </c>
      <c r="I90" s="69" t="s">
        <v>424</v>
      </c>
      <c r="J90" s="39" t="s">
        <v>34</v>
      </c>
      <c r="K90" s="39">
        <v>15.5</v>
      </c>
      <c r="L90" s="32">
        <f t="shared" si="9"/>
        <v>900</v>
      </c>
      <c r="M90" s="69"/>
      <c r="N90" s="69">
        <v>900</v>
      </c>
      <c r="O90" s="39"/>
      <c r="P90" s="39"/>
      <c r="Q90" s="39"/>
      <c r="R90" s="39" t="s">
        <v>35</v>
      </c>
      <c r="S90" s="39" t="s">
        <v>36</v>
      </c>
      <c r="T90" s="69" t="s">
        <v>417</v>
      </c>
      <c r="U90" s="63">
        <v>45590</v>
      </c>
      <c r="V90" s="64"/>
    </row>
    <row r="91" customFormat="1" ht="36" hidden="1" spans="1:22">
      <c r="A91" s="33">
        <v>85</v>
      </c>
      <c r="B91" s="31" t="s">
        <v>26</v>
      </c>
      <c r="C91" s="31" t="s">
        <v>425</v>
      </c>
      <c r="D91" s="39" t="s">
        <v>426</v>
      </c>
      <c r="E91" s="39" t="s">
        <v>29</v>
      </c>
      <c r="F91" s="39" t="s">
        <v>40</v>
      </c>
      <c r="G91" s="39" t="s">
        <v>31</v>
      </c>
      <c r="H91" s="39" t="s">
        <v>415</v>
      </c>
      <c r="I91" s="69" t="s">
        <v>427</v>
      </c>
      <c r="J91" s="39" t="s">
        <v>34</v>
      </c>
      <c r="K91" s="39">
        <v>20</v>
      </c>
      <c r="L91" s="32">
        <f t="shared" si="9"/>
        <v>600</v>
      </c>
      <c r="M91" s="69"/>
      <c r="N91" s="69">
        <v>600</v>
      </c>
      <c r="O91" s="39"/>
      <c r="P91" s="39"/>
      <c r="Q91" s="39"/>
      <c r="R91" s="39" t="s">
        <v>35</v>
      </c>
      <c r="S91" s="39" t="s">
        <v>36</v>
      </c>
      <c r="T91" s="69" t="s">
        <v>428</v>
      </c>
      <c r="U91" s="63">
        <v>45590</v>
      </c>
      <c r="V91" s="64"/>
    </row>
    <row r="92" customFormat="1" ht="48" hidden="1" spans="1:22">
      <c r="A92" s="33">
        <v>86</v>
      </c>
      <c r="B92" s="31" t="s">
        <v>26</v>
      </c>
      <c r="C92" s="31" t="s">
        <v>429</v>
      </c>
      <c r="D92" s="39" t="s">
        <v>430</v>
      </c>
      <c r="E92" s="39" t="s">
        <v>29</v>
      </c>
      <c r="F92" s="39" t="s">
        <v>30</v>
      </c>
      <c r="G92" s="39" t="s">
        <v>31</v>
      </c>
      <c r="H92" s="39" t="s">
        <v>431</v>
      </c>
      <c r="I92" s="69" t="s">
        <v>432</v>
      </c>
      <c r="J92" s="39" t="s">
        <v>34</v>
      </c>
      <c r="K92" s="39">
        <v>30</v>
      </c>
      <c r="L92" s="32">
        <f t="shared" si="9"/>
        <v>1500</v>
      </c>
      <c r="M92" s="69"/>
      <c r="N92" s="69"/>
      <c r="O92" s="39"/>
      <c r="P92" s="39">
        <v>1500</v>
      </c>
      <c r="Q92" s="39"/>
      <c r="R92" s="39" t="s">
        <v>35</v>
      </c>
      <c r="S92" s="39" t="s">
        <v>36</v>
      </c>
      <c r="T92" s="69" t="s">
        <v>421</v>
      </c>
      <c r="U92" s="63">
        <v>45590</v>
      </c>
      <c r="V92" s="64"/>
    </row>
    <row r="93" customFormat="1" ht="36" hidden="1" spans="1:22">
      <c r="A93" s="33">
        <v>87</v>
      </c>
      <c r="B93" s="31" t="s">
        <v>26</v>
      </c>
      <c r="C93" s="31" t="s">
        <v>433</v>
      </c>
      <c r="D93" s="39" t="s">
        <v>434</v>
      </c>
      <c r="E93" s="39" t="s">
        <v>29</v>
      </c>
      <c r="F93" s="39" t="s">
        <v>45</v>
      </c>
      <c r="G93" s="39" t="s">
        <v>31</v>
      </c>
      <c r="H93" s="39" t="s">
        <v>431</v>
      </c>
      <c r="I93" s="69" t="s">
        <v>435</v>
      </c>
      <c r="J93" s="39" t="s">
        <v>34</v>
      </c>
      <c r="K93" s="39">
        <v>18</v>
      </c>
      <c r="L93" s="32">
        <f t="shared" si="9"/>
        <v>1100</v>
      </c>
      <c r="M93" s="69"/>
      <c r="N93" s="69">
        <v>1100</v>
      </c>
      <c r="O93" s="39"/>
      <c r="P93" s="39"/>
      <c r="Q93" s="39"/>
      <c r="R93" s="39" t="s">
        <v>35</v>
      </c>
      <c r="S93" s="39" t="s">
        <v>36</v>
      </c>
      <c r="T93" s="69" t="s">
        <v>436</v>
      </c>
      <c r="U93" s="63">
        <v>45590</v>
      </c>
      <c r="V93" s="64"/>
    </row>
    <row r="94" customFormat="1" ht="36" hidden="1" spans="1:22">
      <c r="A94" s="33">
        <v>88</v>
      </c>
      <c r="B94" s="31" t="s">
        <v>26</v>
      </c>
      <c r="C94" s="31" t="s">
        <v>437</v>
      </c>
      <c r="D94" s="39" t="s">
        <v>438</v>
      </c>
      <c r="E94" s="39" t="s">
        <v>29</v>
      </c>
      <c r="F94" s="39" t="s">
        <v>40</v>
      </c>
      <c r="G94" s="39" t="s">
        <v>31</v>
      </c>
      <c r="H94" s="39" t="s">
        <v>431</v>
      </c>
      <c r="I94" s="69" t="s">
        <v>439</v>
      </c>
      <c r="J94" s="39" t="s">
        <v>34</v>
      </c>
      <c r="K94" s="39">
        <v>31</v>
      </c>
      <c r="L94" s="32">
        <f t="shared" si="9"/>
        <v>820</v>
      </c>
      <c r="M94" s="69">
        <v>820</v>
      </c>
      <c r="N94" s="39"/>
      <c r="O94" s="39"/>
      <c r="P94" s="39"/>
      <c r="Q94" s="39"/>
      <c r="R94" s="39" t="s">
        <v>35</v>
      </c>
      <c r="S94" s="39" t="s">
        <v>36</v>
      </c>
      <c r="T94" s="69" t="s">
        <v>440</v>
      </c>
      <c r="U94" s="63">
        <v>45590</v>
      </c>
      <c r="V94" s="64"/>
    </row>
    <row r="95" customFormat="1" ht="36" hidden="1" spans="1:22">
      <c r="A95" s="33">
        <v>89</v>
      </c>
      <c r="B95" s="31" t="s">
        <v>26</v>
      </c>
      <c r="C95" s="31" t="s">
        <v>441</v>
      </c>
      <c r="D95" s="38" t="s">
        <v>442</v>
      </c>
      <c r="E95" s="38" t="s">
        <v>29</v>
      </c>
      <c r="F95" s="38" t="s">
        <v>30</v>
      </c>
      <c r="G95" s="38" t="s">
        <v>443</v>
      </c>
      <c r="H95" s="38" t="s">
        <v>444</v>
      </c>
      <c r="I95" s="38" t="s">
        <v>445</v>
      </c>
      <c r="J95" s="38" t="s">
        <v>240</v>
      </c>
      <c r="K95" s="38">
        <v>1</v>
      </c>
      <c r="L95" s="32">
        <f t="shared" si="9"/>
        <v>100</v>
      </c>
      <c r="M95" s="38"/>
      <c r="N95" s="38"/>
      <c r="O95" s="38"/>
      <c r="P95" s="38">
        <v>100</v>
      </c>
      <c r="Q95" s="38"/>
      <c r="R95" s="39" t="s">
        <v>35</v>
      </c>
      <c r="S95" s="39" t="s">
        <v>36</v>
      </c>
      <c r="T95" s="64" t="s">
        <v>36</v>
      </c>
      <c r="U95" s="63">
        <v>45590</v>
      </c>
      <c r="V95" s="64"/>
    </row>
    <row r="96" s="5" customFormat="1" ht="276" hidden="1" spans="1:22">
      <c r="A96" s="41">
        <v>90</v>
      </c>
      <c r="B96" s="31" t="s">
        <v>26</v>
      </c>
      <c r="C96" s="30" t="s">
        <v>446</v>
      </c>
      <c r="D96" s="42" t="s">
        <v>447</v>
      </c>
      <c r="E96" s="42" t="s">
        <v>100</v>
      </c>
      <c r="F96" s="42" t="s">
        <v>448</v>
      </c>
      <c r="G96" s="42" t="s">
        <v>31</v>
      </c>
      <c r="H96" s="42" t="s">
        <v>444</v>
      </c>
      <c r="I96" s="78" t="s">
        <v>449</v>
      </c>
      <c r="J96" s="42" t="s">
        <v>450</v>
      </c>
      <c r="K96" s="42" t="s">
        <v>451</v>
      </c>
      <c r="L96" s="51">
        <f t="shared" si="9"/>
        <v>1000</v>
      </c>
      <c r="M96" s="78">
        <v>1000</v>
      </c>
      <c r="N96" s="42"/>
      <c r="O96" s="42"/>
      <c r="P96" s="42"/>
      <c r="Q96" s="42"/>
      <c r="R96" s="42" t="s">
        <v>35</v>
      </c>
      <c r="S96" s="42" t="s">
        <v>36</v>
      </c>
      <c r="T96" s="78" t="s">
        <v>452</v>
      </c>
      <c r="U96" s="65">
        <v>45590</v>
      </c>
      <c r="V96" s="66"/>
    </row>
    <row r="97" customFormat="1" ht="48" hidden="1" spans="1:22">
      <c r="A97" s="33">
        <v>91</v>
      </c>
      <c r="B97" s="31" t="s">
        <v>26</v>
      </c>
      <c r="C97" s="31" t="s">
        <v>453</v>
      </c>
      <c r="D97" s="39" t="s">
        <v>454</v>
      </c>
      <c r="E97" s="39" t="s">
        <v>29</v>
      </c>
      <c r="F97" s="39" t="s">
        <v>30</v>
      </c>
      <c r="G97" s="39" t="s">
        <v>31</v>
      </c>
      <c r="H97" s="39" t="s">
        <v>455</v>
      </c>
      <c r="I97" s="69" t="s">
        <v>456</v>
      </c>
      <c r="J97" s="39" t="s">
        <v>34</v>
      </c>
      <c r="K97" s="39">
        <v>20</v>
      </c>
      <c r="L97" s="32">
        <f t="shared" si="9"/>
        <v>2500</v>
      </c>
      <c r="M97" s="69"/>
      <c r="N97" s="39"/>
      <c r="O97" s="39"/>
      <c r="P97" s="39">
        <v>2500</v>
      </c>
      <c r="Q97" s="39"/>
      <c r="R97" s="39" t="s">
        <v>35</v>
      </c>
      <c r="S97" s="39" t="s">
        <v>36</v>
      </c>
      <c r="T97" s="69" t="s">
        <v>421</v>
      </c>
      <c r="U97" s="63">
        <v>45590</v>
      </c>
      <c r="V97" s="64"/>
    </row>
    <row r="98" customFormat="1" ht="36" hidden="1" spans="1:22">
      <c r="A98" s="33">
        <v>92</v>
      </c>
      <c r="B98" s="31" t="s">
        <v>26</v>
      </c>
      <c r="C98" s="31" t="s">
        <v>457</v>
      </c>
      <c r="D98" s="39" t="s">
        <v>458</v>
      </c>
      <c r="E98" s="39" t="s">
        <v>29</v>
      </c>
      <c r="F98" s="39" t="s">
        <v>40</v>
      </c>
      <c r="G98" s="39" t="s">
        <v>31</v>
      </c>
      <c r="H98" s="39" t="s">
        <v>455</v>
      </c>
      <c r="I98" s="69" t="s">
        <v>459</v>
      </c>
      <c r="J98" s="39" t="s">
        <v>34</v>
      </c>
      <c r="K98" s="39">
        <v>6</v>
      </c>
      <c r="L98" s="32">
        <f t="shared" si="9"/>
        <v>200</v>
      </c>
      <c r="M98" s="69"/>
      <c r="N98" s="69">
        <v>200</v>
      </c>
      <c r="O98" s="39"/>
      <c r="P98" s="39"/>
      <c r="Q98" s="39"/>
      <c r="R98" s="39" t="s">
        <v>35</v>
      </c>
      <c r="S98" s="39" t="s">
        <v>36</v>
      </c>
      <c r="T98" s="69" t="s">
        <v>428</v>
      </c>
      <c r="U98" s="63">
        <v>45590</v>
      </c>
      <c r="V98" s="64"/>
    </row>
    <row r="99" customFormat="1" ht="36" hidden="1" spans="1:22">
      <c r="A99" s="33">
        <v>93</v>
      </c>
      <c r="B99" s="31" t="s">
        <v>26</v>
      </c>
      <c r="C99" s="31" t="s">
        <v>460</v>
      </c>
      <c r="D99" s="39" t="s">
        <v>461</v>
      </c>
      <c r="E99" s="39" t="s">
        <v>29</v>
      </c>
      <c r="F99" s="39" t="s">
        <v>45</v>
      </c>
      <c r="G99" s="39" t="s">
        <v>31</v>
      </c>
      <c r="H99" s="39" t="s">
        <v>455</v>
      </c>
      <c r="I99" s="69" t="s">
        <v>462</v>
      </c>
      <c r="J99" s="39" t="s">
        <v>34</v>
      </c>
      <c r="K99" s="39">
        <v>20</v>
      </c>
      <c r="L99" s="32">
        <f t="shared" si="9"/>
        <v>900</v>
      </c>
      <c r="M99" s="69"/>
      <c r="N99" s="69">
        <v>900</v>
      </c>
      <c r="O99" s="39"/>
      <c r="P99" s="39"/>
      <c r="Q99" s="39"/>
      <c r="R99" s="39" t="s">
        <v>35</v>
      </c>
      <c r="S99" s="39" t="s">
        <v>36</v>
      </c>
      <c r="T99" s="69" t="s">
        <v>417</v>
      </c>
      <c r="U99" s="63">
        <v>45590</v>
      </c>
      <c r="V99" s="64"/>
    </row>
    <row r="100" customFormat="1" ht="48" hidden="1" spans="1:22">
      <c r="A100" s="33">
        <v>94</v>
      </c>
      <c r="B100" s="31" t="s">
        <v>26</v>
      </c>
      <c r="C100" s="31" t="s">
        <v>463</v>
      </c>
      <c r="D100" s="33" t="s">
        <v>464</v>
      </c>
      <c r="E100" s="33" t="s">
        <v>29</v>
      </c>
      <c r="F100" s="33" t="s">
        <v>40</v>
      </c>
      <c r="G100" s="33" t="s">
        <v>31</v>
      </c>
      <c r="H100" s="33" t="s">
        <v>465</v>
      </c>
      <c r="I100" s="32" t="s">
        <v>466</v>
      </c>
      <c r="J100" s="33" t="s">
        <v>34</v>
      </c>
      <c r="K100" s="33">
        <v>30</v>
      </c>
      <c r="L100" s="32">
        <f t="shared" si="9"/>
        <v>900</v>
      </c>
      <c r="M100" s="32"/>
      <c r="N100" s="33">
        <v>900</v>
      </c>
      <c r="O100" s="33"/>
      <c r="P100" s="33"/>
      <c r="Q100" s="33"/>
      <c r="R100" s="33" t="s">
        <v>35</v>
      </c>
      <c r="S100" s="33" t="s">
        <v>36</v>
      </c>
      <c r="T100" s="32" t="s">
        <v>428</v>
      </c>
      <c r="U100" s="63">
        <v>45590</v>
      </c>
      <c r="V100" s="47"/>
    </row>
    <row r="101" customFormat="1" ht="36" hidden="1" spans="1:22">
      <c r="A101" s="33">
        <v>95</v>
      </c>
      <c r="B101" s="31" t="s">
        <v>26</v>
      </c>
      <c r="C101" s="31" t="s">
        <v>467</v>
      </c>
      <c r="D101" s="39" t="s">
        <v>468</v>
      </c>
      <c r="E101" s="39" t="s">
        <v>29</v>
      </c>
      <c r="F101" s="39" t="s">
        <v>45</v>
      </c>
      <c r="G101" s="39" t="s">
        <v>31</v>
      </c>
      <c r="H101" s="39" t="s">
        <v>465</v>
      </c>
      <c r="I101" s="69" t="s">
        <v>469</v>
      </c>
      <c r="J101" s="39" t="s">
        <v>34</v>
      </c>
      <c r="K101" s="39">
        <v>9</v>
      </c>
      <c r="L101" s="32">
        <f t="shared" si="9"/>
        <v>600</v>
      </c>
      <c r="M101" s="69"/>
      <c r="N101" s="69">
        <v>600</v>
      </c>
      <c r="O101" s="39"/>
      <c r="P101" s="39"/>
      <c r="Q101" s="39"/>
      <c r="R101" s="39" t="s">
        <v>35</v>
      </c>
      <c r="S101" s="39" t="s">
        <v>36</v>
      </c>
      <c r="T101" s="69" t="s">
        <v>417</v>
      </c>
      <c r="U101" s="63">
        <v>45590</v>
      </c>
      <c r="V101" s="64"/>
    </row>
    <row r="102" customFormat="1" ht="48" hidden="1" spans="1:22">
      <c r="A102" s="33">
        <v>96</v>
      </c>
      <c r="B102" s="31" t="s">
        <v>26</v>
      </c>
      <c r="C102" s="31" t="s">
        <v>470</v>
      </c>
      <c r="D102" s="39" t="s">
        <v>471</v>
      </c>
      <c r="E102" s="39" t="s">
        <v>29</v>
      </c>
      <c r="F102" s="39" t="s">
        <v>45</v>
      </c>
      <c r="G102" s="39" t="s">
        <v>31</v>
      </c>
      <c r="H102" s="39" t="s">
        <v>472</v>
      </c>
      <c r="I102" s="69" t="s">
        <v>473</v>
      </c>
      <c r="J102" s="39" t="s">
        <v>34</v>
      </c>
      <c r="K102" s="39">
        <v>1.4</v>
      </c>
      <c r="L102" s="32">
        <f t="shared" si="9"/>
        <v>100</v>
      </c>
      <c r="M102" s="69"/>
      <c r="N102" s="69">
        <v>100</v>
      </c>
      <c r="O102" s="39"/>
      <c r="P102" s="39"/>
      <c r="Q102" s="39"/>
      <c r="R102" s="39" t="s">
        <v>35</v>
      </c>
      <c r="S102" s="39" t="s">
        <v>36</v>
      </c>
      <c r="T102" s="69" t="s">
        <v>417</v>
      </c>
      <c r="U102" s="63">
        <v>45590</v>
      </c>
      <c r="V102" s="64"/>
    </row>
    <row r="103" customFormat="1" ht="36" hidden="1" spans="1:22">
      <c r="A103" s="33">
        <v>97</v>
      </c>
      <c r="B103" s="31" t="s">
        <v>26</v>
      </c>
      <c r="C103" s="31" t="s">
        <v>474</v>
      </c>
      <c r="D103" s="39" t="s">
        <v>475</v>
      </c>
      <c r="E103" s="39" t="s">
        <v>29</v>
      </c>
      <c r="F103" s="39" t="s">
        <v>45</v>
      </c>
      <c r="G103" s="39" t="s">
        <v>31</v>
      </c>
      <c r="H103" s="39" t="s">
        <v>476</v>
      </c>
      <c r="I103" s="69" t="s">
        <v>477</v>
      </c>
      <c r="J103" s="39" t="s">
        <v>34</v>
      </c>
      <c r="K103" s="39">
        <v>5</v>
      </c>
      <c r="L103" s="32">
        <f t="shared" si="9"/>
        <v>800</v>
      </c>
      <c r="M103" s="69"/>
      <c r="N103" s="69">
        <v>800</v>
      </c>
      <c r="O103" s="39"/>
      <c r="P103" s="39"/>
      <c r="Q103" s="39"/>
      <c r="R103" s="39" t="s">
        <v>35</v>
      </c>
      <c r="S103" s="39" t="s">
        <v>36</v>
      </c>
      <c r="T103" s="69" t="s">
        <v>108</v>
      </c>
      <c r="U103" s="63">
        <v>45590</v>
      </c>
      <c r="V103" s="64"/>
    </row>
    <row r="104" customFormat="1" ht="48" hidden="1" spans="1:22">
      <c r="A104" s="33">
        <v>98</v>
      </c>
      <c r="B104" s="31" t="s">
        <v>26</v>
      </c>
      <c r="C104" s="31" t="s">
        <v>478</v>
      </c>
      <c r="D104" s="39" t="s">
        <v>475</v>
      </c>
      <c r="E104" s="39" t="s">
        <v>29</v>
      </c>
      <c r="F104" s="39" t="s">
        <v>45</v>
      </c>
      <c r="G104" s="39" t="s">
        <v>31</v>
      </c>
      <c r="H104" s="39" t="s">
        <v>476</v>
      </c>
      <c r="I104" s="69" t="s">
        <v>479</v>
      </c>
      <c r="J104" s="39" t="s">
        <v>72</v>
      </c>
      <c r="K104" s="39">
        <v>8</v>
      </c>
      <c r="L104" s="32">
        <f t="shared" si="9"/>
        <v>1000</v>
      </c>
      <c r="M104" s="69"/>
      <c r="N104" s="69">
        <v>1000</v>
      </c>
      <c r="O104" s="39"/>
      <c r="P104" s="39"/>
      <c r="Q104" s="39"/>
      <c r="R104" s="39" t="s">
        <v>35</v>
      </c>
      <c r="S104" s="39" t="s">
        <v>36</v>
      </c>
      <c r="T104" s="69" t="s">
        <v>480</v>
      </c>
      <c r="U104" s="63">
        <v>45590</v>
      </c>
      <c r="V104" s="64"/>
    </row>
    <row r="105" customFormat="1" ht="36" hidden="1" spans="1:22">
      <c r="A105" s="33">
        <v>99</v>
      </c>
      <c r="B105" s="31" t="s">
        <v>26</v>
      </c>
      <c r="C105" s="31" t="s">
        <v>481</v>
      </c>
      <c r="D105" s="39" t="s">
        <v>482</v>
      </c>
      <c r="E105" s="39" t="s">
        <v>29</v>
      </c>
      <c r="F105" s="39" t="s">
        <v>45</v>
      </c>
      <c r="G105" s="39" t="s">
        <v>31</v>
      </c>
      <c r="H105" s="39" t="s">
        <v>483</v>
      </c>
      <c r="I105" s="69" t="s">
        <v>484</v>
      </c>
      <c r="J105" s="39" t="s">
        <v>34</v>
      </c>
      <c r="K105" s="39">
        <v>13.5</v>
      </c>
      <c r="L105" s="32">
        <f t="shared" si="9"/>
        <v>650</v>
      </c>
      <c r="M105" s="69"/>
      <c r="N105" s="69">
        <v>650</v>
      </c>
      <c r="O105" s="39"/>
      <c r="P105" s="39"/>
      <c r="Q105" s="39"/>
      <c r="R105" s="39" t="s">
        <v>35</v>
      </c>
      <c r="S105" s="39" t="s">
        <v>36</v>
      </c>
      <c r="T105" s="69" t="s">
        <v>485</v>
      </c>
      <c r="U105" s="63">
        <v>45590</v>
      </c>
      <c r="V105" s="64"/>
    </row>
    <row r="106" customFormat="1" ht="36" hidden="1" spans="1:22">
      <c r="A106" s="33">
        <v>100</v>
      </c>
      <c r="B106" s="31" t="s">
        <v>26</v>
      </c>
      <c r="C106" s="31" t="s">
        <v>486</v>
      </c>
      <c r="D106" s="39" t="s">
        <v>487</v>
      </c>
      <c r="E106" s="39" t="s">
        <v>29</v>
      </c>
      <c r="F106" s="39" t="s">
        <v>45</v>
      </c>
      <c r="G106" s="39" t="s">
        <v>31</v>
      </c>
      <c r="H106" s="39" t="s">
        <v>483</v>
      </c>
      <c r="I106" s="69" t="s">
        <v>488</v>
      </c>
      <c r="J106" s="39" t="s">
        <v>249</v>
      </c>
      <c r="K106" s="39">
        <v>7</v>
      </c>
      <c r="L106" s="32">
        <f t="shared" si="9"/>
        <v>350</v>
      </c>
      <c r="M106" s="69"/>
      <c r="N106" s="69">
        <v>350</v>
      </c>
      <c r="O106" s="39"/>
      <c r="P106" s="39"/>
      <c r="Q106" s="39"/>
      <c r="R106" s="39" t="s">
        <v>35</v>
      </c>
      <c r="S106" s="39" t="s">
        <v>36</v>
      </c>
      <c r="T106" s="69" t="s">
        <v>485</v>
      </c>
      <c r="U106" s="63">
        <v>45590</v>
      </c>
      <c r="V106" s="64"/>
    </row>
    <row r="107" s="5" customFormat="1" ht="84" hidden="1" spans="1:22">
      <c r="A107" s="41">
        <v>101</v>
      </c>
      <c r="B107" s="31" t="s">
        <v>26</v>
      </c>
      <c r="C107" s="30" t="s">
        <v>489</v>
      </c>
      <c r="D107" s="42" t="s">
        <v>490</v>
      </c>
      <c r="E107" s="42" t="s">
        <v>100</v>
      </c>
      <c r="F107" s="42" t="s">
        <v>111</v>
      </c>
      <c r="G107" s="42" t="s">
        <v>31</v>
      </c>
      <c r="H107" s="42" t="s">
        <v>491</v>
      </c>
      <c r="I107" s="78" t="s">
        <v>492</v>
      </c>
      <c r="J107" s="42" t="s">
        <v>34</v>
      </c>
      <c r="K107" s="42">
        <v>5</v>
      </c>
      <c r="L107" s="51">
        <f t="shared" si="9"/>
        <v>500</v>
      </c>
      <c r="M107" s="78">
        <v>500</v>
      </c>
      <c r="N107" s="42"/>
      <c r="O107" s="42"/>
      <c r="P107" s="42"/>
      <c r="Q107" s="42"/>
      <c r="R107" s="42" t="s">
        <v>35</v>
      </c>
      <c r="S107" s="42" t="s">
        <v>36</v>
      </c>
      <c r="T107" s="78" t="s">
        <v>493</v>
      </c>
      <c r="U107" s="65">
        <v>45590</v>
      </c>
      <c r="V107" s="66"/>
    </row>
    <row r="108" customFormat="1" ht="36" hidden="1" spans="1:22">
      <c r="A108" s="33">
        <v>102</v>
      </c>
      <c r="B108" s="31" t="s">
        <v>26</v>
      </c>
      <c r="C108" s="31" t="s">
        <v>494</v>
      </c>
      <c r="D108" s="39" t="s">
        <v>495</v>
      </c>
      <c r="E108" s="39" t="s">
        <v>29</v>
      </c>
      <c r="F108" s="39" t="s">
        <v>40</v>
      </c>
      <c r="G108" s="39" t="s">
        <v>31</v>
      </c>
      <c r="H108" s="39" t="s">
        <v>496</v>
      </c>
      <c r="I108" s="69" t="s">
        <v>497</v>
      </c>
      <c r="J108" s="39" t="s">
        <v>72</v>
      </c>
      <c r="K108" s="39">
        <v>4500</v>
      </c>
      <c r="L108" s="32">
        <f t="shared" si="9"/>
        <v>100</v>
      </c>
      <c r="M108" s="69"/>
      <c r="N108" s="39">
        <v>100</v>
      </c>
      <c r="O108" s="39"/>
      <c r="P108" s="39"/>
      <c r="Q108" s="39"/>
      <c r="R108" s="39" t="s">
        <v>35</v>
      </c>
      <c r="S108" s="39" t="s">
        <v>36</v>
      </c>
      <c r="T108" s="69" t="s">
        <v>498</v>
      </c>
      <c r="U108" s="63">
        <v>45590</v>
      </c>
      <c r="V108" s="64"/>
    </row>
    <row r="109" s="5" customFormat="1" ht="84" hidden="1" spans="1:22">
      <c r="A109" s="41">
        <v>103</v>
      </c>
      <c r="B109" s="31" t="s">
        <v>26</v>
      </c>
      <c r="C109" s="30" t="s">
        <v>499</v>
      </c>
      <c r="D109" s="42" t="s">
        <v>500</v>
      </c>
      <c r="E109" s="42" t="s">
        <v>100</v>
      </c>
      <c r="F109" s="42" t="s">
        <v>119</v>
      </c>
      <c r="G109" s="42" t="s">
        <v>31</v>
      </c>
      <c r="H109" s="42" t="s">
        <v>501</v>
      </c>
      <c r="I109" s="78" t="s">
        <v>502</v>
      </c>
      <c r="J109" s="42" t="s">
        <v>72</v>
      </c>
      <c r="K109" s="42">
        <v>8300</v>
      </c>
      <c r="L109" s="51">
        <f t="shared" si="9"/>
        <v>3000</v>
      </c>
      <c r="M109" s="78">
        <v>3000</v>
      </c>
      <c r="N109" s="42"/>
      <c r="O109" s="42"/>
      <c r="P109" s="42"/>
      <c r="Q109" s="42"/>
      <c r="R109" s="42" t="s">
        <v>35</v>
      </c>
      <c r="S109" s="42" t="s">
        <v>36</v>
      </c>
      <c r="T109" s="78" t="s">
        <v>503</v>
      </c>
      <c r="U109" s="65">
        <v>45590</v>
      </c>
      <c r="V109" s="66"/>
    </row>
    <row r="110" customFormat="1" ht="48" hidden="1" spans="1:22">
      <c r="A110" s="33">
        <v>104</v>
      </c>
      <c r="B110" s="31" t="s">
        <v>26</v>
      </c>
      <c r="C110" s="31" t="s">
        <v>504</v>
      </c>
      <c r="D110" s="39" t="s">
        <v>505</v>
      </c>
      <c r="E110" s="39" t="s">
        <v>29</v>
      </c>
      <c r="F110" s="39" t="s">
        <v>45</v>
      </c>
      <c r="G110" s="39" t="s">
        <v>31</v>
      </c>
      <c r="H110" s="39" t="s">
        <v>506</v>
      </c>
      <c r="I110" s="69" t="s">
        <v>507</v>
      </c>
      <c r="J110" s="39" t="s">
        <v>34</v>
      </c>
      <c r="K110" s="39">
        <v>2</v>
      </c>
      <c r="L110" s="32">
        <f t="shared" si="9"/>
        <v>50</v>
      </c>
      <c r="M110" s="69"/>
      <c r="N110" s="69">
        <v>50</v>
      </c>
      <c r="O110" s="39"/>
      <c r="P110" s="39"/>
      <c r="Q110" s="39"/>
      <c r="R110" s="39" t="s">
        <v>35</v>
      </c>
      <c r="S110" s="39" t="s">
        <v>36</v>
      </c>
      <c r="T110" s="69" t="s">
        <v>508</v>
      </c>
      <c r="U110" s="63">
        <v>45590</v>
      </c>
      <c r="V110" s="64"/>
    </row>
    <row r="111" customFormat="1" ht="36" hidden="1" spans="1:22">
      <c r="A111" s="33">
        <v>105</v>
      </c>
      <c r="B111" s="31" t="s">
        <v>26</v>
      </c>
      <c r="C111" s="31" t="s">
        <v>509</v>
      </c>
      <c r="D111" s="39" t="s">
        <v>510</v>
      </c>
      <c r="E111" s="39" t="s">
        <v>29</v>
      </c>
      <c r="F111" s="39" t="s">
        <v>45</v>
      </c>
      <c r="G111" s="39" t="s">
        <v>31</v>
      </c>
      <c r="H111" s="39" t="s">
        <v>506</v>
      </c>
      <c r="I111" s="69" t="s">
        <v>511</v>
      </c>
      <c r="J111" s="39" t="s">
        <v>34</v>
      </c>
      <c r="K111" s="39">
        <v>25</v>
      </c>
      <c r="L111" s="32">
        <f t="shared" si="9"/>
        <v>1000</v>
      </c>
      <c r="M111" s="69"/>
      <c r="N111" s="39">
        <v>1000</v>
      </c>
      <c r="O111" s="39"/>
      <c r="P111" s="39"/>
      <c r="Q111" s="39"/>
      <c r="R111" s="39" t="s">
        <v>35</v>
      </c>
      <c r="S111" s="39" t="s">
        <v>36</v>
      </c>
      <c r="T111" s="69" t="s">
        <v>512</v>
      </c>
      <c r="U111" s="63">
        <v>45590</v>
      </c>
      <c r="V111" s="64"/>
    </row>
    <row r="112" customFormat="1" ht="36" hidden="1" spans="1:22">
      <c r="A112" s="33">
        <v>106</v>
      </c>
      <c r="B112" s="31" t="s">
        <v>26</v>
      </c>
      <c r="C112" s="31" t="s">
        <v>513</v>
      </c>
      <c r="D112" s="33" t="s">
        <v>514</v>
      </c>
      <c r="E112" s="33" t="s">
        <v>56</v>
      </c>
      <c r="F112" s="33" t="s">
        <v>323</v>
      </c>
      <c r="G112" s="33" t="s">
        <v>31</v>
      </c>
      <c r="H112" s="33" t="s">
        <v>515</v>
      </c>
      <c r="I112" s="32" t="s">
        <v>516</v>
      </c>
      <c r="J112" s="33" t="s">
        <v>34</v>
      </c>
      <c r="K112" s="33">
        <v>3</v>
      </c>
      <c r="L112" s="32">
        <f t="shared" si="9"/>
        <v>75</v>
      </c>
      <c r="M112" s="32">
        <v>75</v>
      </c>
      <c r="N112" s="33"/>
      <c r="O112" s="33"/>
      <c r="P112" s="33"/>
      <c r="Q112" s="33"/>
      <c r="R112" s="33" t="s">
        <v>35</v>
      </c>
      <c r="S112" s="33" t="s">
        <v>36</v>
      </c>
      <c r="T112" s="32" t="s">
        <v>517</v>
      </c>
      <c r="U112" s="63">
        <v>45590</v>
      </c>
      <c r="V112" s="47"/>
    </row>
    <row r="113" s="5" customFormat="1" ht="48" hidden="1" spans="1:22">
      <c r="A113" s="41">
        <v>107</v>
      </c>
      <c r="B113" s="31" t="s">
        <v>26</v>
      </c>
      <c r="C113" s="30" t="s">
        <v>518</v>
      </c>
      <c r="D113" s="41" t="s">
        <v>519</v>
      </c>
      <c r="E113" s="41" t="s">
        <v>100</v>
      </c>
      <c r="F113" s="41" t="s">
        <v>448</v>
      </c>
      <c r="G113" s="41" t="s">
        <v>31</v>
      </c>
      <c r="H113" s="41" t="s">
        <v>515</v>
      </c>
      <c r="I113" s="51" t="s">
        <v>520</v>
      </c>
      <c r="J113" s="41" t="s">
        <v>72</v>
      </c>
      <c r="K113" s="41">
        <v>500</v>
      </c>
      <c r="L113" s="51">
        <f t="shared" si="9"/>
        <v>150</v>
      </c>
      <c r="M113" s="51">
        <v>150</v>
      </c>
      <c r="N113" s="41"/>
      <c r="O113" s="41"/>
      <c r="P113" s="41"/>
      <c r="Q113" s="41"/>
      <c r="R113" s="41" t="s">
        <v>35</v>
      </c>
      <c r="S113" s="41" t="s">
        <v>36</v>
      </c>
      <c r="T113" s="51" t="s">
        <v>521</v>
      </c>
      <c r="U113" s="65">
        <v>45590</v>
      </c>
      <c r="V113" s="74"/>
    </row>
    <row r="114" customFormat="1" ht="48" hidden="1" spans="1:22">
      <c r="A114" s="33">
        <v>108</v>
      </c>
      <c r="B114" s="31" t="s">
        <v>26</v>
      </c>
      <c r="C114" s="31" t="s">
        <v>522</v>
      </c>
      <c r="D114" s="33" t="s">
        <v>523</v>
      </c>
      <c r="E114" s="33" t="s">
        <v>29</v>
      </c>
      <c r="F114" s="33" t="s">
        <v>45</v>
      </c>
      <c r="G114" s="33" t="s">
        <v>31</v>
      </c>
      <c r="H114" s="33" t="s">
        <v>524</v>
      </c>
      <c r="I114" s="32" t="s">
        <v>525</v>
      </c>
      <c r="J114" s="33" t="s">
        <v>34</v>
      </c>
      <c r="K114" s="33">
        <v>15</v>
      </c>
      <c r="L114" s="32">
        <f t="shared" si="9"/>
        <v>900</v>
      </c>
      <c r="M114" s="32"/>
      <c r="N114" s="33">
        <v>900</v>
      </c>
      <c r="O114" s="33"/>
      <c r="P114" s="33"/>
      <c r="Q114" s="33"/>
      <c r="R114" s="33" t="s">
        <v>35</v>
      </c>
      <c r="S114" s="33" t="s">
        <v>36</v>
      </c>
      <c r="T114" s="32" t="s">
        <v>526</v>
      </c>
      <c r="U114" s="63">
        <v>45590</v>
      </c>
      <c r="V114" s="47"/>
    </row>
    <row r="115" s="5" customFormat="1" ht="36" hidden="1" spans="1:22">
      <c r="A115" s="41">
        <v>109</v>
      </c>
      <c r="B115" s="31" t="s">
        <v>26</v>
      </c>
      <c r="C115" s="30" t="s">
        <v>527</v>
      </c>
      <c r="D115" s="41" t="s">
        <v>528</v>
      </c>
      <c r="E115" s="41" t="s">
        <v>100</v>
      </c>
      <c r="F115" s="41" t="s">
        <v>146</v>
      </c>
      <c r="G115" s="41" t="s">
        <v>31</v>
      </c>
      <c r="H115" s="41" t="s">
        <v>524</v>
      </c>
      <c r="I115" s="51" t="s">
        <v>529</v>
      </c>
      <c r="J115" s="41" t="s">
        <v>240</v>
      </c>
      <c r="K115" s="41">
        <v>23</v>
      </c>
      <c r="L115" s="51">
        <f t="shared" si="9"/>
        <v>250</v>
      </c>
      <c r="M115" s="51">
        <v>250</v>
      </c>
      <c r="N115" s="41"/>
      <c r="O115" s="41"/>
      <c r="P115" s="41"/>
      <c r="Q115" s="41"/>
      <c r="R115" s="41" t="s">
        <v>35</v>
      </c>
      <c r="S115" s="41" t="s">
        <v>36</v>
      </c>
      <c r="T115" s="51" t="s">
        <v>530</v>
      </c>
      <c r="U115" s="65">
        <v>45590</v>
      </c>
      <c r="V115" s="74"/>
    </row>
    <row r="116" customFormat="1" ht="24" hidden="1" spans="1:22">
      <c r="A116" s="33">
        <v>110</v>
      </c>
      <c r="B116" s="31" t="s">
        <v>26</v>
      </c>
      <c r="C116" s="31" t="s">
        <v>531</v>
      </c>
      <c r="D116" s="33" t="s">
        <v>532</v>
      </c>
      <c r="E116" s="33" t="s">
        <v>29</v>
      </c>
      <c r="F116" s="33" t="s">
        <v>45</v>
      </c>
      <c r="G116" s="33" t="s">
        <v>31</v>
      </c>
      <c r="H116" s="33" t="s">
        <v>524</v>
      </c>
      <c r="I116" s="32" t="s">
        <v>533</v>
      </c>
      <c r="J116" s="33" t="s">
        <v>34</v>
      </c>
      <c r="K116" s="33">
        <v>6</v>
      </c>
      <c r="L116" s="32">
        <f t="shared" si="9"/>
        <v>150</v>
      </c>
      <c r="M116" s="32">
        <v>150</v>
      </c>
      <c r="N116" s="33"/>
      <c r="O116" s="33"/>
      <c r="P116" s="33"/>
      <c r="Q116" s="33"/>
      <c r="R116" s="33" t="s">
        <v>35</v>
      </c>
      <c r="S116" s="33" t="s">
        <v>36</v>
      </c>
      <c r="T116" s="32" t="s">
        <v>534</v>
      </c>
      <c r="U116" s="63">
        <v>45590</v>
      </c>
      <c r="V116" s="47"/>
    </row>
    <row r="117" customFormat="1" ht="24" hidden="1" spans="1:22">
      <c r="A117" s="33">
        <v>111</v>
      </c>
      <c r="B117" s="31" t="s">
        <v>26</v>
      </c>
      <c r="C117" s="31" t="s">
        <v>535</v>
      </c>
      <c r="D117" s="33" t="s">
        <v>536</v>
      </c>
      <c r="E117" s="33" t="s">
        <v>29</v>
      </c>
      <c r="F117" s="33" t="s">
        <v>30</v>
      </c>
      <c r="G117" s="33" t="s">
        <v>31</v>
      </c>
      <c r="H117" s="33" t="s">
        <v>524</v>
      </c>
      <c r="I117" s="32" t="s">
        <v>537</v>
      </c>
      <c r="J117" s="33" t="s">
        <v>34</v>
      </c>
      <c r="K117" s="33">
        <v>8</v>
      </c>
      <c r="L117" s="32">
        <f t="shared" si="9"/>
        <v>380</v>
      </c>
      <c r="M117" s="32"/>
      <c r="N117" s="33"/>
      <c r="O117" s="33"/>
      <c r="P117" s="33"/>
      <c r="Q117" s="33">
        <v>380</v>
      </c>
      <c r="R117" s="33" t="s">
        <v>35</v>
      </c>
      <c r="S117" s="33" t="s">
        <v>36</v>
      </c>
      <c r="T117" s="32" t="s">
        <v>538</v>
      </c>
      <c r="U117" s="63">
        <v>45590</v>
      </c>
      <c r="V117" s="47"/>
    </row>
    <row r="118" customFormat="1" ht="48" hidden="1" spans="1:22">
      <c r="A118" s="33">
        <v>112</v>
      </c>
      <c r="B118" s="31" t="s">
        <v>26</v>
      </c>
      <c r="C118" s="31" t="s">
        <v>539</v>
      </c>
      <c r="D118" s="33" t="s">
        <v>540</v>
      </c>
      <c r="E118" s="33" t="s">
        <v>29</v>
      </c>
      <c r="F118" s="33" t="s">
        <v>40</v>
      </c>
      <c r="G118" s="33" t="s">
        <v>31</v>
      </c>
      <c r="H118" s="33" t="s">
        <v>541</v>
      </c>
      <c r="I118" s="32" t="s">
        <v>542</v>
      </c>
      <c r="J118" s="33" t="s">
        <v>48</v>
      </c>
      <c r="K118" s="33">
        <v>6350</v>
      </c>
      <c r="L118" s="32">
        <f t="shared" si="9"/>
        <v>220</v>
      </c>
      <c r="M118" s="32">
        <v>220</v>
      </c>
      <c r="N118" s="33"/>
      <c r="O118" s="33"/>
      <c r="P118" s="33"/>
      <c r="Q118" s="33"/>
      <c r="R118" s="33" t="s">
        <v>35</v>
      </c>
      <c r="S118" s="33" t="s">
        <v>36</v>
      </c>
      <c r="T118" s="32" t="s">
        <v>543</v>
      </c>
      <c r="U118" s="63">
        <v>45590</v>
      </c>
      <c r="V118" s="47"/>
    </row>
    <row r="119" customFormat="1" ht="36" hidden="1" spans="1:22">
      <c r="A119" s="33">
        <v>113</v>
      </c>
      <c r="B119" s="31" t="s">
        <v>26</v>
      </c>
      <c r="C119" s="31" t="s">
        <v>544</v>
      </c>
      <c r="D119" s="33" t="s">
        <v>545</v>
      </c>
      <c r="E119" s="33" t="s">
        <v>29</v>
      </c>
      <c r="F119" s="33" t="s">
        <v>30</v>
      </c>
      <c r="G119" s="33" t="s">
        <v>31</v>
      </c>
      <c r="H119" s="33" t="s">
        <v>541</v>
      </c>
      <c r="I119" s="32" t="s">
        <v>546</v>
      </c>
      <c r="J119" s="33" t="s">
        <v>34</v>
      </c>
      <c r="K119" s="33">
        <v>2</v>
      </c>
      <c r="L119" s="32">
        <f t="shared" si="9"/>
        <v>220</v>
      </c>
      <c r="M119" s="32"/>
      <c r="N119" s="33"/>
      <c r="O119" s="33"/>
      <c r="P119" s="33">
        <v>220</v>
      </c>
      <c r="Q119" s="33"/>
      <c r="R119" s="33" t="s">
        <v>35</v>
      </c>
      <c r="S119" s="33" t="s">
        <v>36</v>
      </c>
      <c r="T119" s="32" t="s">
        <v>538</v>
      </c>
      <c r="U119" s="63">
        <v>45590</v>
      </c>
      <c r="V119" s="47"/>
    </row>
    <row r="120" customFormat="1" ht="48" hidden="1" spans="1:22">
      <c r="A120" s="33">
        <v>114</v>
      </c>
      <c r="B120" s="31" t="s">
        <v>26</v>
      </c>
      <c r="C120" s="31" t="s">
        <v>547</v>
      </c>
      <c r="D120" s="33" t="s">
        <v>548</v>
      </c>
      <c r="E120" s="33" t="s">
        <v>29</v>
      </c>
      <c r="F120" s="33" t="s">
        <v>30</v>
      </c>
      <c r="G120" s="33" t="s">
        <v>549</v>
      </c>
      <c r="H120" s="33" t="s">
        <v>550</v>
      </c>
      <c r="I120" s="33" t="s">
        <v>551</v>
      </c>
      <c r="J120" s="33" t="s">
        <v>48</v>
      </c>
      <c r="K120" s="33">
        <v>10000</v>
      </c>
      <c r="L120" s="32">
        <f t="shared" si="9"/>
        <v>420</v>
      </c>
      <c r="M120" s="46">
        <v>420</v>
      </c>
      <c r="N120" s="33"/>
      <c r="O120" s="33"/>
      <c r="P120" s="33"/>
      <c r="Q120" s="33"/>
      <c r="R120" s="34" t="s">
        <v>552</v>
      </c>
      <c r="S120" s="34" t="s">
        <v>36</v>
      </c>
      <c r="T120" s="35" t="s">
        <v>553</v>
      </c>
      <c r="U120" s="63">
        <v>45590</v>
      </c>
      <c r="V120" s="47"/>
    </row>
    <row r="121" customFormat="1" ht="72" hidden="1" spans="1:22">
      <c r="A121" s="33">
        <v>115</v>
      </c>
      <c r="B121" s="31" t="s">
        <v>26</v>
      </c>
      <c r="C121" s="31" t="s">
        <v>554</v>
      </c>
      <c r="D121" s="33" t="s">
        <v>555</v>
      </c>
      <c r="E121" s="33" t="s">
        <v>29</v>
      </c>
      <c r="F121" s="33" t="s">
        <v>45</v>
      </c>
      <c r="G121" s="33" t="s">
        <v>549</v>
      </c>
      <c r="H121" s="33" t="s">
        <v>556</v>
      </c>
      <c r="I121" s="33" t="s">
        <v>557</v>
      </c>
      <c r="J121" s="33" t="s">
        <v>48</v>
      </c>
      <c r="K121" s="33">
        <v>33888</v>
      </c>
      <c r="L121" s="32">
        <f t="shared" si="9"/>
        <v>1200</v>
      </c>
      <c r="M121" s="46">
        <v>1200</v>
      </c>
      <c r="N121" s="33"/>
      <c r="O121" s="33"/>
      <c r="P121" s="33"/>
      <c r="Q121" s="33"/>
      <c r="R121" s="34" t="s">
        <v>552</v>
      </c>
      <c r="S121" s="34" t="s">
        <v>36</v>
      </c>
      <c r="T121" s="35" t="s">
        <v>558</v>
      </c>
      <c r="U121" s="63">
        <v>45590</v>
      </c>
      <c r="V121" s="47"/>
    </row>
    <row r="122" s="5" customFormat="1" ht="72" hidden="1" spans="1:22">
      <c r="A122" s="41">
        <v>116</v>
      </c>
      <c r="B122" s="31" t="s">
        <v>26</v>
      </c>
      <c r="C122" s="30" t="s">
        <v>559</v>
      </c>
      <c r="D122" s="42" t="s">
        <v>560</v>
      </c>
      <c r="E122" s="42" t="s">
        <v>100</v>
      </c>
      <c r="F122" s="42" t="s">
        <v>146</v>
      </c>
      <c r="G122" s="42" t="s">
        <v>549</v>
      </c>
      <c r="H122" s="42" t="s">
        <v>561</v>
      </c>
      <c r="I122" s="78" t="s">
        <v>562</v>
      </c>
      <c r="J122" s="42" t="s">
        <v>240</v>
      </c>
      <c r="K122" s="42">
        <v>28</v>
      </c>
      <c r="L122" s="51">
        <f t="shared" si="9"/>
        <v>784</v>
      </c>
      <c r="M122" s="78">
        <v>784</v>
      </c>
      <c r="N122" s="42"/>
      <c r="O122" s="42"/>
      <c r="P122" s="42"/>
      <c r="Q122" s="42"/>
      <c r="R122" s="42" t="s">
        <v>35</v>
      </c>
      <c r="S122" s="42" t="s">
        <v>36</v>
      </c>
      <c r="T122" s="78" t="s">
        <v>563</v>
      </c>
      <c r="U122" s="65">
        <v>45590</v>
      </c>
      <c r="V122" s="66"/>
    </row>
    <row r="123" customFormat="1" ht="84" hidden="1" spans="1:22">
      <c r="A123" s="33">
        <v>117</v>
      </c>
      <c r="B123" s="31" t="s">
        <v>26</v>
      </c>
      <c r="C123" s="31" t="s">
        <v>564</v>
      </c>
      <c r="D123" s="32" t="s">
        <v>565</v>
      </c>
      <c r="E123" s="39" t="s">
        <v>29</v>
      </c>
      <c r="F123" s="33" t="s">
        <v>40</v>
      </c>
      <c r="G123" s="33" t="s">
        <v>31</v>
      </c>
      <c r="H123" s="39" t="s">
        <v>566</v>
      </c>
      <c r="I123" s="39" t="s">
        <v>567</v>
      </c>
      <c r="J123" s="39" t="s">
        <v>34</v>
      </c>
      <c r="K123" s="39">
        <v>4.6</v>
      </c>
      <c r="L123" s="33">
        <v>619.6</v>
      </c>
      <c r="M123" s="33">
        <v>619.6</v>
      </c>
      <c r="N123" s="33"/>
      <c r="O123" s="33"/>
      <c r="P123" s="33"/>
      <c r="Q123" s="80"/>
      <c r="R123" s="33" t="s">
        <v>379</v>
      </c>
      <c r="S123" s="33" t="s">
        <v>568</v>
      </c>
      <c r="T123" s="39" t="s">
        <v>569</v>
      </c>
      <c r="U123" s="63">
        <v>45590</v>
      </c>
      <c r="V123" s="47"/>
    </row>
    <row r="124" customFormat="1" ht="60" hidden="1" spans="1:22">
      <c r="A124" s="33">
        <v>118</v>
      </c>
      <c r="B124" s="31" t="s">
        <v>26</v>
      </c>
      <c r="C124" s="31" t="s">
        <v>570</v>
      </c>
      <c r="D124" s="69" t="s">
        <v>571</v>
      </c>
      <c r="E124" s="39" t="s">
        <v>29</v>
      </c>
      <c r="F124" s="39" t="s">
        <v>40</v>
      </c>
      <c r="G124" s="39" t="s">
        <v>31</v>
      </c>
      <c r="H124" s="39" t="s">
        <v>572</v>
      </c>
      <c r="I124" s="39" t="s">
        <v>573</v>
      </c>
      <c r="J124" s="39" t="s">
        <v>574</v>
      </c>
      <c r="K124" s="39" t="s">
        <v>575</v>
      </c>
      <c r="L124" s="32">
        <f t="shared" ref="L124:L131" si="10">M124+N124+O124+P124+Q124</f>
        <v>190</v>
      </c>
      <c r="M124" s="39"/>
      <c r="N124" s="39">
        <v>190</v>
      </c>
      <c r="O124" s="39"/>
      <c r="P124" s="39"/>
      <c r="Q124" s="81"/>
      <c r="R124" s="39" t="s">
        <v>35</v>
      </c>
      <c r="S124" s="39" t="s">
        <v>36</v>
      </c>
      <c r="T124" s="39" t="s">
        <v>576</v>
      </c>
      <c r="U124" s="63">
        <v>45590</v>
      </c>
      <c r="V124" s="64"/>
    </row>
    <row r="125" customFormat="1" ht="204" hidden="1" spans="1:22">
      <c r="A125" s="33">
        <v>119</v>
      </c>
      <c r="B125" s="31" t="s">
        <v>26</v>
      </c>
      <c r="C125" s="31" t="s">
        <v>577</v>
      </c>
      <c r="D125" s="39" t="s">
        <v>578</v>
      </c>
      <c r="E125" s="39" t="s">
        <v>29</v>
      </c>
      <c r="F125" s="39" t="s">
        <v>30</v>
      </c>
      <c r="G125" s="39" t="s">
        <v>31</v>
      </c>
      <c r="H125" s="39" t="s">
        <v>572</v>
      </c>
      <c r="I125" s="39" t="s">
        <v>579</v>
      </c>
      <c r="J125" s="39" t="s">
        <v>34</v>
      </c>
      <c r="K125" s="39">
        <v>14.18</v>
      </c>
      <c r="L125" s="32">
        <f t="shared" si="10"/>
        <v>1600</v>
      </c>
      <c r="M125" s="39"/>
      <c r="N125" s="39"/>
      <c r="O125" s="39"/>
      <c r="P125" s="39"/>
      <c r="Q125" s="81">
        <v>1600</v>
      </c>
      <c r="R125" s="39" t="s">
        <v>35</v>
      </c>
      <c r="S125" s="39" t="s">
        <v>36</v>
      </c>
      <c r="T125" s="82" t="s">
        <v>421</v>
      </c>
      <c r="U125" s="63">
        <v>45590</v>
      </c>
      <c r="V125" s="64"/>
    </row>
    <row r="126" customFormat="1" ht="36" hidden="1" spans="1:22">
      <c r="A126" s="33">
        <v>120</v>
      </c>
      <c r="B126" s="31" t="s">
        <v>26</v>
      </c>
      <c r="C126" s="31" t="s">
        <v>580</v>
      </c>
      <c r="D126" s="39" t="s">
        <v>581</v>
      </c>
      <c r="E126" s="39" t="s">
        <v>29</v>
      </c>
      <c r="F126" s="39" t="s">
        <v>40</v>
      </c>
      <c r="G126" s="39" t="s">
        <v>31</v>
      </c>
      <c r="H126" s="39" t="s">
        <v>582</v>
      </c>
      <c r="I126" s="39" t="s">
        <v>583</v>
      </c>
      <c r="J126" s="39" t="s">
        <v>34</v>
      </c>
      <c r="K126" s="39">
        <v>3</v>
      </c>
      <c r="L126" s="32">
        <f t="shared" si="10"/>
        <v>230</v>
      </c>
      <c r="M126" s="39">
        <v>230</v>
      </c>
      <c r="N126" s="39"/>
      <c r="O126" s="39"/>
      <c r="P126" s="39"/>
      <c r="Q126" s="81"/>
      <c r="R126" s="39" t="s">
        <v>35</v>
      </c>
      <c r="S126" s="39" t="s">
        <v>36</v>
      </c>
      <c r="T126" s="39" t="s">
        <v>584</v>
      </c>
      <c r="U126" s="63">
        <v>45590</v>
      </c>
      <c r="V126" s="64"/>
    </row>
    <row r="127" customFormat="1" ht="36" hidden="1" spans="1:22">
      <c r="A127" s="33">
        <v>121</v>
      </c>
      <c r="B127" s="31" t="s">
        <v>26</v>
      </c>
      <c r="C127" s="31" t="s">
        <v>585</v>
      </c>
      <c r="D127" s="33" t="s">
        <v>586</v>
      </c>
      <c r="E127" s="33" t="s">
        <v>29</v>
      </c>
      <c r="F127" s="33" t="s">
        <v>40</v>
      </c>
      <c r="G127" s="33" t="s">
        <v>31</v>
      </c>
      <c r="H127" s="33" t="s">
        <v>582</v>
      </c>
      <c r="I127" s="33" t="s">
        <v>587</v>
      </c>
      <c r="J127" s="33" t="s">
        <v>34</v>
      </c>
      <c r="K127" s="33">
        <v>9</v>
      </c>
      <c r="L127" s="32">
        <f t="shared" si="10"/>
        <v>530</v>
      </c>
      <c r="M127" s="33">
        <v>530</v>
      </c>
      <c r="N127" s="33"/>
      <c r="O127" s="33"/>
      <c r="P127" s="33"/>
      <c r="Q127" s="80"/>
      <c r="R127" s="33" t="s">
        <v>35</v>
      </c>
      <c r="S127" s="33" t="s">
        <v>36</v>
      </c>
      <c r="T127" s="83" t="s">
        <v>417</v>
      </c>
      <c r="U127" s="63">
        <v>45590</v>
      </c>
      <c r="V127" s="47"/>
    </row>
    <row r="128" customFormat="1" ht="36" hidden="1" spans="1:22">
      <c r="A128" s="33">
        <v>122</v>
      </c>
      <c r="B128" s="31" t="s">
        <v>26</v>
      </c>
      <c r="C128" s="31" t="s">
        <v>588</v>
      </c>
      <c r="D128" s="33" t="s">
        <v>589</v>
      </c>
      <c r="E128" s="33" t="s">
        <v>29</v>
      </c>
      <c r="F128" s="33" t="s">
        <v>40</v>
      </c>
      <c r="G128" s="33" t="s">
        <v>31</v>
      </c>
      <c r="H128" s="33" t="s">
        <v>590</v>
      </c>
      <c r="I128" s="33" t="s">
        <v>591</v>
      </c>
      <c r="J128" s="33" t="s">
        <v>34</v>
      </c>
      <c r="K128" s="33">
        <v>8</v>
      </c>
      <c r="L128" s="32">
        <f t="shared" si="10"/>
        <v>600</v>
      </c>
      <c r="M128" s="77">
        <v>600</v>
      </c>
      <c r="N128" s="47"/>
      <c r="O128" s="47"/>
      <c r="P128" s="47"/>
      <c r="Q128" s="47"/>
      <c r="R128" s="33" t="s">
        <v>35</v>
      </c>
      <c r="S128" s="33" t="s">
        <v>36</v>
      </c>
      <c r="T128" s="33" t="s">
        <v>584</v>
      </c>
      <c r="U128" s="63">
        <v>45590</v>
      </c>
      <c r="V128" s="47"/>
    </row>
    <row r="129" customFormat="1" ht="48" hidden="1" spans="1:22">
      <c r="A129" s="33">
        <v>123</v>
      </c>
      <c r="B129" s="31" t="s">
        <v>26</v>
      </c>
      <c r="C129" s="31" t="s">
        <v>592</v>
      </c>
      <c r="D129" s="36" t="s">
        <v>593</v>
      </c>
      <c r="E129" s="36" t="s">
        <v>29</v>
      </c>
      <c r="F129" s="36" t="s">
        <v>40</v>
      </c>
      <c r="G129" s="48" t="s">
        <v>31</v>
      </c>
      <c r="H129" s="33" t="s">
        <v>590</v>
      </c>
      <c r="I129" s="36" t="s">
        <v>594</v>
      </c>
      <c r="J129" s="36" t="s">
        <v>34</v>
      </c>
      <c r="K129" s="36">
        <v>9.8</v>
      </c>
      <c r="L129" s="32">
        <f t="shared" si="10"/>
        <v>650</v>
      </c>
      <c r="M129" s="109">
        <v>650</v>
      </c>
      <c r="N129" s="48"/>
      <c r="O129" s="48"/>
      <c r="P129" s="48"/>
      <c r="Q129" s="48"/>
      <c r="R129" s="36" t="s">
        <v>35</v>
      </c>
      <c r="S129" s="36" t="s">
        <v>36</v>
      </c>
      <c r="T129" s="122" t="s">
        <v>417</v>
      </c>
      <c r="U129" s="63">
        <v>45590</v>
      </c>
      <c r="V129" s="47"/>
    </row>
    <row r="130" customFormat="1" ht="48" hidden="1" spans="1:22">
      <c r="A130" s="33">
        <v>124</v>
      </c>
      <c r="B130" s="31" t="s">
        <v>26</v>
      </c>
      <c r="C130" s="31" t="s">
        <v>595</v>
      </c>
      <c r="D130" s="33" t="s">
        <v>596</v>
      </c>
      <c r="E130" s="33" t="s">
        <v>29</v>
      </c>
      <c r="F130" s="33" t="s">
        <v>45</v>
      </c>
      <c r="G130" s="47" t="s">
        <v>281</v>
      </c>
      <c r="H130" s="33" t="s">
        <v>597</v>
      </c>
      <c r="I130" s="33" t="s">
        <v>598</v>
      </c>
      <c r="J130" s="33" t="s">
        <v>34</v>
      </c>
      <c r="K130" s="33">
        <v>9.2</v>
      </c>
      <c r="L130" s="32">
        <f t="shared" si="10"/>
        <v>750</v>
      </c>
      <c r="M130" s="77">
        <v>750</v>
      </c>
      <c r="N130" s="47"/>
      <c r="O130" s="47"/>
      <c r="P130" s="47"/>
      <c r="Q130" s="47"/>
      <c r="R130" s="33" t="s">
        <v>35</v>
      </c>
      <c r="S130" s="33" t="s">
        <v>36</v>
      </c>
      <c r="T130" s="33" t="s">
        <v>599</v>
      </c>
      <c r="U130" s="63">
        <v>45590</v>
      </c>
      <c r="V130" s="47"/>
    </row>
    <row r="131" customFormat="1" ht="36" hidden="1" spans="1:22">
      <c r="A131" s="33">
        <v>125</v>
      </c>
      <c r="B131" s="31" t="s">
        <v>26</v>
      </c>
      <c r="C131" s="31" t="s">
        <v>600</v>
      </c>
      <c r="D131" s="39" t="s">
        <v>601</v>
      </c>
      <c r="E131" s="39" t="s">
        <v>29</v>
      </c>
      <c r="F131" s="39" t="s">
        <v>40</v>
      </c>
      <c r="G131" s="64" t="s">
        <v>31</v>
      </c>
      <c r="H131" s="39" t="s">
        <v>597</v>
      </c>
      <c r="I131" s="39" t="s">
        <v>602</v>
      </c>
      <c r="J131" s="39" t="s">
        <v>34</v>
      </c>
      <c r="K131" s="39">
        <v>10</v>
      </c>
      <c r="L131" s="32">
        <f t="shared" si="10"/>
        <v>580</v>
      </c>
      <c r="M131" s="70">
        <v>580</v>
      </c>
      <c r="N131" s="64"/>
      <c r="O131" s="64"/>
      <c r="P131" s="64"/>
      <c r="Q131" s="64"/>
      <c r="R131" s="39" t="s">
        <v>35</v>
      </c>
      <c r="S131" s="39" t="s">
        <v>36</v>
      </c>
      <c r="T131" s="82" t="s">
        <v>417</v>
      </c>
      <c r="U131" s="63">
        <v>45590</v>
      </c>
      <c r="V131" s="64"/>
    </row>
    <row r="132" customFormat="1" ht="36" hidden="1" spans="1:22">
      <c r="A132" s="33">
        <v>126</v>
      </c>
      <c r="B132" s="31" t="s">
        <v>26</v>
      </c>
      <c r="C132" s="31" t="s">
        <v>603</v>
      </c>
      <c r="D132" s="39" t="s">
        <v>604</v>
      </c>
      <c r="E132" s="39" t="s">
        <v>56</v>
      </c>
      <c r="F132" s="39" t="s">
        <v>57</v>
      </c>
      <c r="G132" s="39" t="s">
        <v>31</v>
      </c>
      <c r="H132" s="39" t="s">
        <v>605</v>
      </c>
      <c r="I132" s="39" t="s">
        <v>606</v>
      </c>
      <c r="J132" s="39" t="s">
        <v>34</v>
      </c>
      <c r="K132" s="39">
        <v>15</v>
      </c>
      <c r="L132" s="32">
        <v>550</v>
      </c>
      <c r="M132" s="39">
        <v>550</v>
      </c>
      <c r="N132" s="39"/>
      <c r="O132" s="39"/>
      <c r="P132" s="39"/>
      <c r="Q132" s="39"/>
      <c r="R132" s="40" t="s">
        <v>35</v>
      </c>
      <c r="S132" s="40" t="s">
        <v>36</v>
      </c>
      <c r="T132" s="39" t="s">
        <v>607</v>
      </c>
      <c r="U132" s="63">
        <v>45590</v>
      </c>
      <c r="V132" s="39"/>
    </row>
    <row r="133" customFormat="1" ht="36" hidden="1" spans="1:22">
      <c r="A133" s="33">
        <v>127</v>
      </c>
      <c r="B133" s="31" t="s">
        <v>26</v>
      </c>
      <c r="C133" s="31" t="s">
        <v>608</v>
      </c>
      <c r="D133" s="44" t="s">
        <v>609</v>
      </c>
      <c r="E133" s="67" t="s">
        <v>29</v>
      </c>
      <c r="F133" s="44" t="s">
        <v>40</v>
      </c>
      <c r="G133" s="67" t="s">
        <v>31</v>
      </c>
      <c r="H133" s="39" t="s">
        <v>566</v>
      </c>
      <c r="I133" s="44" t="s">
        <v>610</v>
      </c>
      <c r="J133" s="44" t="s">
        <v>48</v>
      </c>
      <c r="K133" s="44">
        <v>22200</v>
      </c>
      <c r="L133" s="32">
        <f t="shared" ref="L133:L143" si="11">M133+N133+O133+P133+Q133</f>
        <v>350</v>
      </c>
      <c r="M133" s="110">
        <v>350</v>
      </c>
      <c r="N133" s="67"/>
      <c r="O133" s="67"/>
      <c r="P133" s="67"/>
      <c r="Q133" s="67"/>
      <c r="R133" s="44" t="s">
        <v>35</v>
      </c>
      <c r="S133" s="44" t="s">
        <v>36</v>
      </c>
      <c r="T133" s="123" t="s">
        <v>428</v>
      </c>
      <c r="U133" s="63">
        <v>45590</v>
      </c>
      <c r="V133" s="64"/>
    </row>
    <row r="134" customFormat="1" ht="24" hidden="1" spans="1:22">
      <c r="A134" s="33">
        <v>128</v>
      </c>
      <c r="B134" s="31" t="s">
        <v>26</v>
      </c>
      <c r="C134" s="31" t="s">
        <v>611</v>
      </c>
      <c r="D134" s="39" t="s">
        <v>612</v>
      </c>
      <c r="E134" s="39" t="s">
        <v>29</v>
      </c>
      <c r="F134" s="39" t="s">
        <v>40</v>
      </c>
      <c r="G134" s="39" t="s">
        <v>31</v>
      </c>
      <c r="H134" s="39" t="s">
        <v>613</v>
      </c>
      <c r="I134" s="39" t="s">
        <v>614</v>
      </c>
      <c r="J134" s="39" t="s">
        <v>34</v>
      </c>
      <c r="K134" s="39">
        <v>16.5</v>
      </c>
      <c r="L134" s="32">
        <f t="shared" si="11"/>
        <v>590</v>
      </c>
      <c r="M134" s="39">
        <v>590</v>
      </c>
      <c r="N134" s="64"/>
      <c r="O134" s="64"/>
      <c r="P134" s="64"/>
      <c r="Q134" s="64"/>
      <c r="R134" s="39" t="s">
        <v>35</v>
      </c>
      <c r="S134" s="39" t="s">
        <v>36</v>
      </c>
      <c r="T134" s="64" t="s">
        <v>569</v>
      </c>
      <c r="U134" s="63">
        <v>45590</v>
      </c>
      <c r="V134" s="64"/>
    </row>
    <row r="135" customFormat="1" ht="48" hidden="1" spans="1:22">
      <c r="A135" s="33">
        <v>129</v>
      </c>
      <c r="B135" s="31" t="s">
        <v>26</v>
      </c>
      <c r="C135" s="31" t="s">
        <v>615</v>
      </c>
      <c r="D135" s="39" t="s">
        <v>616</v>
      </c>
      <c r="E135" s="39" t="s">
        <v>29</v>
      </c>
      <c r="F135" s="39" t="s">
        <v>40</v>
      </c>
      <c r="G135" s="64" t="s">
        <v>31</v>
      </c>
      <c r="H135" s="39" t="s">
        <v>465</v>
      </c>
      <c r="I135" s="39" t="s">
        <v>617</v>
      </c>
      <c r="J135" s="64" t="s">
        <v>34</v>
      </c>
      <c r="K135" s="64">
        <v>10</v>
      </c>
      <c r="L135" s="32">
        <f t="shared" si="11"/>
        <v>300</v>
      </c>
      <c r="M135" s="70">
        <v>300</v>
      </c>
      <c r="N135" s="64"/>
      <c r="O135" s="64"/>
      <c r="P135" s="64"/>
      <c r="Q135" s="64"/>
      <c r="R135" s="64" t="s">
        <v>618</v>
      </c>
      <c r="S135" s="64" t="s">
        <v>619</v>
      </c>
      <c r="T135" s="69" t="s">
        <v>620</v>
      </c>
      <c r="U135" s="63">
        <v>45590</v>
      </c>
      <c r="V135" s="64"/>
    </row>
    <row r="136" customFormat="1" ht="48" hidden="1" spans="1:22">
      <c r="A136" s="33">
        <v>130</v>
      </c>
      <c r="B136" s="31" t="s">
        <v>26</v>
      </c>
      <c r="C136" s="31" t="s">
        <v>621</v>
      </c>
      <c r="D136" s="39" t="s">
        <v>622</v>
      </c>
      <c r="E136" s="39" t="s">
        <v>29</v>
      </c>
      <c r="F136" s="39" t="s">
        <v>40</v>
      </c>
      <c r="G136" s="64" t="s">
        <v>31</v>
      </c>
      <c r="H136" s="39" t="s">
        <v>219</v>
      </c>
      <c r="I136" s="39" t="s">
        <v>623</v>
      </c>
      <c r="J136" s="39" t="s">
        <v>72</v>
      </c>
      <c r="K136" s="39">
        <v>10000</v>
      </c>
      <c r="L136" s="32">
        <f t="shared" si="11"/>
        <v>300</v>
      </c>
      <c r="M136" s="70">
        <v>300</v>
      </c>
      <c r="N136" s="64"/>
      <c r="O136" s="64"/>
      <c r="P136" s="64"/>
      <c r="Q136" s="64"/>
      <c r="R136" s="64" t="s">
        <v>618</v>
      </c>
      <c r="S136" s="64" t="s">
        <v>619</v>
      </c>
      <c r="T136" s="39" t="s">
        <v>624</v>
      </c>
      <c r="U136" s="63">
        <v>45590</v>
      </c>
      <c r="V136" s="64"/>
    </row>
    <row r="137" customFormat="1" ht="48" hidden="1" spans="1:22">
      <c r="A137" s="33">
        <v>131</v>
      </c>
      <c r="B137" s="31" t="s">
        <v>26</v>
      </c>
      <c r="C137" s="31" t="s">
        <v>625</v>
      </c>
      <c r="D137" s="39" t="s">
        <v>626</v>
      </c>
      <c r="E137" s="39" t="s">
        <v>29</v>
      </c>
      <c r="F137" s="39" t="s">
        <v>40</v>
      </c>
      <c r="G137" s="64" t="s">
        <v>31</v>
      </c>
      <c r="H137" s="39" t="s">
        <v>85</v>
      </c>
      <c r="I137" s="39" t="s">
        <v>627</v>
      </c>
      <c r="J137" s="39" t="s">
        <v>72</v>
      </c>
      <c r="K137" s="39">
        <v>14546</v>
      </c>
      <c r="L137" s="32">
        <f t="shared" si="11"/>
        <v>300</v>
      </c>
      <c r="M137" s="70">
        <v>300</v>
      </c>
      <c r="N137" s="64"/>
      <c r="O137" s="64"/>
      <c r="P137" s="64"/>
      <c r="Q137" s="64"/>
      <c r="R137" s="64" t="s">
        <v>618</v>
      </c>
      <c r="S137" s="64" t="s">
        <v>619</v>
      </c>
      <c r="T137" s="38" t="s">
        <v>569</v>
      </c>
      <c r="U137" s="63">
        <v>45590</v>
      </c>
      <c r="V137" s="64"/>
    </row>
    <row r="138" customFormat="1" ht="48" hidden="1" spans="1:22">
      <c r="A138" s="33">
        <v>132</v>
      </c>
      <c r="B138" s="31" t="s">
        <v>26</v>
      </c>
      <c r="C138" s="31" t="s">
        <v>628</v>
      </c>
      <c r="D138" s="39" t="s">
        <v>629</v>
      </c>
      <c r="E138" s="39" t="s">
        <v>29</v>
      </c>
      <c r="F138" s="64" t="s">
        <v>40</v>
      </c>
      <c r="G138" s="64" t="s">
        <v>31</v>
      </c>
      <c r="H138" s="39" t="s">
        <v>572</v>
      </c>
      <c r="I138" s="39" t="s">
        <v>630</v>
      </c>
      <c r="J138" s="64" t="s">
        <v>72</v>
      </c>
      <c r="K138" s="64">
        <v>2900</v>
      </c>
      <c r="L138" s="32">
        <f t="shared" si="11"/>
        <v>190</v>
      </c>
      <c r="M138" s="70">
        <v>190</v>
      </c>
      <c r="N138" s="64"/>
      <c r="O138" s="64"/>
      <c r="P138" s="64"/>
      <c r="Q138" s="64"/>
      <c r="R138" s="64" t="s">
        <v>618</v>
      </c>
      <c r="S138" s="64" t="s">
        <v>619</v>
      </c>
      <c r="T138" s="38" t="s">
        <v>569</v>
      </c>
      <c r="U138" s="63">
        <v>45590</v>
      </c>
      <c r="V138" s="64"/>
    </row>
    <row r="139" customFormat="1" ht="48" hidden="1" spans="1:22">
      <c r="A139" s="33">
        <v>133</v>
      </c>
      <c r="B139" s="31" t="s">
        <v>26</v>
      </c>
      <c r="C139" s="31" t="s">
        <v>631</v>
      </c>
      <c r="D139" s="39" t="s">
        <v>632</v>
      </c>
      <c r="E139" s="39" t="s">
        <v>29</v>
      </c>
      <c r="F139" s="64" t="s">
        <v>40</v>
      </c>
      <c r="G139" s="64" t="s">
        <v>31</v>
      </c>
      <c r="H139" s="39" t="s">
        <v>633</v>
      </c>
      <c r="I139" s="64" t="s">
        <v>634</v>
      </c>
      <c r="J139" s="64" t="s">
        <v>34</v>
      </c>
      <c r="K139" s="64">
        <v>9</v>
      </c>
      <c r="L139" s="32">
        <f t="shared" si="11"/>
        <v>270</v>
      </c>
      <c r="M139" s="70">
        <v>270</v>
      </c>
      <c r="N139" s="64"/>
      <c r="O139" s="64"/>
      <c r="P139" s="64"/>
      <c r="Q139" s="64"/>
      <c r="R139" s="64" t="s">
        <v>618</v>
      </c>
      <c r="S139" s="64" t="s">
        <v>619</v>
      </c>
      <c r="T139" s="69" t="s">
        <v>620</v>
      </c>
      <c r="U139" s="63">
        <v>45590</v>
      </c>
      <c r="V139" s="64"/>
    </row>
    <row r="140" customFormat="1" ht="60" hidden="1" spans="1:22">
      <c r="A140" s="33">
        <v>134</v>
      </c>
      <c r="B140" s="31" t="s">
        <v>26</v>
      </c>
      <c r="C140" s="31" t="s">
        <v>635</v>
      </c>
      <c r="D140" s="39" t="s">
        <v>636</v>
      </c>
      <c r="E140" s="39" t="s">
        <v>29</v>
      </c>
      <c r="F140" s="64" t="s">
        <v>253</v>
      </c>
      <c r="G140" s="64" t="s">
        <v>31</v>
      </c>
      <c r="H140" s="39" t="s">
        <v>377</v>
      </c>
      <c r="I140" s="39" t="s">
        <v>637</v>
      </c>
      <c r="J140" s="64" t="s">
        <v>240</v>
      </c>
      <c r="K140" s="64">
        <v>12</v>
      </c>
      <c r="L140" s="32">
        <f t="shared" si="11"/>
        <v>360</v>
      </c>
      <c r="M140" s="70">
        <v>360</v>
      </c>
      <c r="N140" s="64"/>
      <c r="O140" s="64"/>
      <c r="P140" s="64"/>
      <c r="Q140" s="64"/>
      <c r="R140" s="64" t="s">
        <v>618</v>
      </c>
      <c r="S140" s="64" t="s">
        <v>619</v>
      </c>
      <c r="T140" s="39" t="s">
        <v>638</v>
      </c>
      <c r="U140" s="63">
        <v>45590</v>
      </c>
      <c r="V140" s="64"/>
    </row>
    <row r="141" customFormat="1" ht="36" hidden="1" spans="1:22">
      <c r="A141" s="33">
        <v>135</v>
      </c>
      <c r="B141" s="31" t="s">
        <v>26</v>
      </c>
      <c r="C141" s="31" t="s">
        <v>639</v>
      </c>
      <c r="D141" s="39" t="s">
        <v>640</v>
      </c>
      <c r="E141" s="39" t="s">
        <v>29</v>
      </c>
      <c r="F141" s="39" t="s">
        <v>40</v>
      </c>
      <c r="G141" s="64" t="s">
        <v>31</v>
      </c>
      <c r="H141" s="64" t="s">
        <v>641</v>
      </c>
      <c r="I141" s="39" t="s">
        <v>642</v>
      </c>
      <c r="J141" s="39" t="s">
        <v>72</v>
      </c>
      <c r="K141" s="39">
        <v>11500</v>
      </c>
      <c r="L141" s="32">
        <f t="shared" si="11"/>
        <v>310</v>
      </c>
      <c r="M141" s="70">
        <v>310</v>
      </c>
      <c r="N141" s="64"/>
      <c r="O141" s="64"/>
      <c r="P141" s="64"/>
      <c r="Q141" s="64"/>
      <c r="R141" s="64" t="s">
        <v>618</v>
      </c>
      <c r="S141" s="64" t="s">
        <v>619</v>
      </c>
      <c r="T141" s="39" t="s">
        <v>569</v>
      </c>
      <c r="U141" s="63">
        <v>45590</v>
      </c>
      <c r="V141" s="64"/>
    </row>
    <row r="142" s="5" customFormat="1" ht="216" hidden="1" spans="1:22">
      <c r="A142" s="41">
        <v>136</v>
      </c>
      <c r="B142" s="31" t="s">
        <v>26</v>
      </c>
      <c r="C142" s="30" t="s">
        <v>643</v>
      </c>
      <c r="D142" s="42" t="s">
        <v>644</v>
      </c>
      <c r="E142" s="42" t="s">
        <v>100</v>
      </c>
      <c r="F142" s="42" t="s">
        <v>146</v>
      </c>
      <c r="G142" s="66" t="s">
        <v>31</v>
      </c>
      <c r="H142" s="42" t="s">
        <v>645</v>
      </c>
      <c r="I142" s="42" t="s">
        <v>646</v>
      </c>
      <c r="J142" s="42" t="s">
        <v>72</v>
      </c>
      <c r="K142" s="42">
        <v>11470</v>
      </c>
      <c r="L142" s="51">
        <f t="shared" si="11"/>
        <v>200</v>
      </c>
      <c r="M142" s="111">
        <v>200</v>
      </c>
      <c r="N142" s="42"/>
      <c r="O142" s="42"/>
      <c r="P142" s="42"/>
      <c r="Q142" s="42"/>
      <c r="R142" s="42" t="s">
        <v>647</v>
      </c>
      <c r="S142" s="42" t="s">
        <v>648</v>
      </c>
      <c r="T142" s="42" t="s">
        <v>649</v>
      </c>
      <c r="U142" s="65">
        <v>45590</v>
      </c>
      <c r="V142" s="42"/>
    </row>
    <row r="143" s="5" customFormat="1" ht="24" hidden="1" spans="1:22">
      <c r="A143" s="41">
        <v>137</v>
      </c>
      <c r="B143" s="31" t="s">
        <v>26</v>
      </c>
      <c r="C143" s="30" t="s">
        <v>650</v>
      </c>
      <c r="D143" s="42" t="s">
        <v>651</v>
      </c>
      <c r="E143" s="42" t="s">
        <v>100</v>
      </c>
      <c r="F143" s="42" t="s">
        <v>652</v>
      </c>
      <c r="G143" s="84" t="s">
        <v>31</v>
      </c>
      <c r="H143" s="42" t="s">
        <v>653</v>
      </c>
      <c r="I143" s="42" t="s">
        <v>654</v>
      </c>
      <c r="J143" s="66" t="s">
        <v>655</v>
      </c>
      <c r="K143" s="66">
        <v>50</v>
      </c>
      <c r="L143" s="51">
        <f t="shared" si="11"/>
        <v>170</v>
      </c>
      <c r="M143" s="111">
        <v>170</v>
      </c>
      <c r="N143" s="66"/>
      <c r="O143" s="66"/>
      <c r="P143" s="66"/>
      <c r="Q143" s="66"/>
      <c r="R143" s="42" t="s">
        <v>35</v>
      </c>
      <c r="S143" s="42" t="s">
        <v>36</v>
      </c>
      <c r="T143" s="42" t="s">
        <v>656</v>
      </c>
      <c r="U143" s="65">
        <v>45590</v>
      </c>
      <c r="V143" s="66"/>
    </row>
    <row r="144" customFormat="1" ht="24" hidden="1" spans="1:22">
      <c r="A144" s="33">
        <v>138</v>
      </c>
      <c r="B144" s="31" t="s">
        <v>26</v>
      </c>
      <c r="C144" s="31" t="s">
        <v>657</v>
      </c>
      <c r="D144" s="39" t="s">
        <v>658</v>
      </c>
      <c r="E144" s="39" t="s">
        <v>56</v>
      </c>
      <c r="F144" s="39" t="s">
        <v>659</v>
      </c>
      <c r="G144" s="64" t="s">
        <v>31</v>
      </c>
      <c r="H144" s="39" t="s">
        <v>653</v>
      </c>
      <c r="I144" s="39" t="s">
        <v>660</v>
      </c>
      <c r="J144" s="64" t="s">
        <v>661</v>
      </c>
      <c r="K144" s="64">
        <v>530</v>
      </c>
      <c r="L144" s="32">
        <v>159</v>
      </c>
      <c r="M144" s="71">
        <v>159</v>
      </c>
      <c r="N144" s="64"/>
      <c r="O144" s="64"/>
      <c r="P144" s="64"/>
      <c r="Q144" s="64"/>
      <c r="R144" s="39" t="s">
        <v>35</v>
      </c>
      <c r="S144" s="39" t="s">
        <v>36</v>
      </c>
      <c r="T144" s="39" t="s">
        <v>662</v>
      </c>
      <c r="U144" s="63">
        <v>45590</v>
      </c>
      <c r="V144" s="64"/>
    </row>
    <row r="145" s="5" customFormat="1" ht="84" hidden="1" spans="1:22">
      <c r="A145" s="41">
        <v>139</v>
      </c>
      <c r="B145" s="31" t="s">
        <v>26</v>
      </c>
      <c r="C145" s="30" t="s">
        <v>663</v>
      </c>
      <c r="D145" s="85" t="s">
        <v>664</v>
      </c>
      <c r="E145" s="42" t="s">
        <v>100</v>
      </c>
      <c r="F145" s="85" t="s">
        <v>665</v>
      </c>
      <c r="G145" s="85" t="s">
        <v>549</v>
      </c>
      <c r="H145" s="85" t="s">
        <v>653</v>
      </c>
      <c r="I145" s="85" t="s">
        <v>666</v>
      </c>
      <c r="J145" s="85" t="s">
        <v>661</v>
      </c>
      <c r="K145" s="85">
        <v>100</v>
      </c>
      <c r="L145" s="51">
        <v>2500</v>
      </c>
      <c r="M145" s="85">
        <v>2500</v>
      </c>
      <c r="N145" s="85"/>
      <c r="O145" s="85"/>
      <c r="P145" s="85"/>
      <c r="Q145" s="85"/>
      <c r="R145" s="85" t="s">
        <v>35</v>
      </c>
      <c r="S145" s="85" t="s">
        <v>36</v>
      </c>
      <c r="T145" s="85" t="s">
        <v>667</v>
      </c>
      <c r="U145" s="65">
        <v>45590</v>
      </c>
      <c r="V145" s="66"/>
    </row>
    <row r="146" customFormat="1" ht="84" hidden="1" spans="1:22">
      <c r="A146" s="33">
        <v>140</v>
      </c>
      <c r="B146" s="31" t="s">
        <v>26</v>
      </c>
      <c r="C146" s="31" t="s">
        <v>668</v>
      </c>
      <c r="D146" s="40" t="s">
        <v>669</v>
      </c>
      <c r="E146" s="40" t="s">
        <v>670</v>
      </c>
      <c r="F146" s="40" t="s">
        <v>671</v>
      </c>
      <c r="G146" s="40" t="s">
        <v>31</v>
      </c>
      <c r="H146" s="40" t="s">
        <v>672</v>
      </c>
      <c r="I146" s="40" t="s">
        <v>673</v>
      </c>
      <c r="J146" s="40" t="s">
        <v>655</v>
      </c>
      <c r="K146" s="40">
        <v>250</v>
      </c>
      <c r="L146" s="32">
        <f t="shared" ref="L146:L158" si="12">M146+N146+O146+P146+Q146</f>
        <v>2.5</v>
      </c>
      <c r="M146" s="40">
        <v>2.5</v>
      </c>
      <c r="N146" s="40"/>
      <c r="O146" s="40"/>
      <c r="P146" s="40"/>
      <c r="Q146" s="40"/>
      <c r="R146" s="40" t="s">
        <v>379</v>
      </c>
      <c r="S146" s="40" t="s">
        <v>380</v>
      </c>
      <c r="T146" s="40" t="s">
        <v>674</v>
      </c>
      <c r="U146" s="63">
        <v>45590</v>
      </c>
      <c r="V146" s="39"/>
    </row>
    <row r="147" s="5" customFormat="1" ht="84" hidden="1" spans="1:22">
      <c r="A147" s="41">
        <v>141</v>
      </c>
      <c r="B147" s="31" t="s">
        <v>26</v>
      </c>
      <c r="C147" s="30" t="s">
        <v>675</v>
      </c>
      <c r="D147" s="86" t="s">
        <v>676</v>
      </c>
      <c r="E147" s="42" t="s">
        <v>100</v>
      </c>
      <c r="F147" s="42" t="s">
        <v>300</v>
      </c>
      <c r="G147" s="42" t="s">
        <v>31</v>
      </c>
      <c r="H147" s="42" t="s">
        <v>677</v>
      </c>
      <c r="I147" s="42" t="s">
        <v>678</v>
      </c>
      <c r="J147" s="42" t="s">
        <v>679</v>
      </c>
      <c r="K147" s="42">
        <v>140000</v>
      </c>
      <c r="L147" s="51">
        <v>5000</v>
      </c>
      <c r="M147" s="111">
        <v>5000</v>
      </c>
      <c r="N147" s="42"/>
      <c r="O147" s="42"/>
      <c r="P147" s="42"/>
      <c r="Q147" s="42"/>
      <c r="R147" s="42" t="s">
        <v>35</v>
      </c>
      <c r="S147" s="42" t="s">
        <v>36</v>
      </c>
      <c r="T147" s="42" t="s">
        <v>680</v>
      </c>
      <c r="U147" s="65">
        <v>45590</v>
      </c>
      <c r="V147" s="42"/>
    </row>
    <row r="148" s="5" customFormat="1" ht="60" hidden="1" spans="1:22">
      <c r="A148" s="41">
        <v>142</v>
      </c>
      <c r="B148" s="31" t="s">
        <v>26</v>
      </c>
      <c r="C148" s="30" t="s">
        <v>681</v>
      </c>
      <c r="D148" s="87" t="s">
        <v>682</v>
      </c>
      <c r="E148" s="41" t="s">
        <v>100</v>
      </c>
      <c r="F148" s="88" t="s">
        <v>683</v>
      </c>
      <c r="G148" s="41" t="s">
        <v>31</v>
      </c>
      <c r="H148" s="41" t="s">
        <v>684</v>
      </c>
      <c r="I148" s="41" t="s">
        <v>685</v>
      </c>
      <c r="J148" s="41" t="s">
        <v>72</v>
      </c>
      <c r="K148" s="41">
        <v>1000</v>
      </c>
      <c r="L148" s="51">
        <f t="shared" si="12"/>
        <v>300</v>
      </c>
      <c r="M148" s="76">
        <v>300</v>
      </c>
      <c r="N148" s="41"/>
      <c r="O148" s="41"/>
      <c r="P148" s="41"/>
      <c r="Q148" s="41"/>
      <c r="R148" s="42" t="s">
        <v>35</v>
      </c>
      <c r="S148" s="42" t="s">
        <v>36</v>
      </c>
      <c r="T148" s="51" t="s">
        <v>686</v>
      </c>
      <c r="U148" s="65">
        <v>45590</v>
      </c>
      <c r="V148" s="41"/>
    </row>
    <row r="149" s="5" customFormat="1" ht="60" hidden="1" spans="1:22">
      <c r="A149" s="41">
        <v>143</v>
      </c>
      <c r="B149" s="31" t="s">
        <v>26</v>
      </c>
      <c r="C149" s="30" t="s">
        <v>687</v>
      </c>
      <c r="D149" s="87" t="s">
        <v>688</v>
      </c>
      <c r="E149" s="41" t="s">
        <v>100</v>
      </c>
      <c r="F149" s="41" t="s">
        <v>146</v>
      </c>
      <c r="G149" s="41" t="s">
        <v>31</v>
      </c>
      <c r="H149" s="41" t="s">
        <v>684</v>
      </c>
      <c r="I149" s="41" t="s">
        <v>689</v>
      </c>
      <c r="J149" s="41" t="s">
        <v>72</v>
      </c>
      <c r="K149" s="41">
        <v>46459</v>
      </c>
      <c r="L149" s="51">
        <f t="shared" si="12"/>
        <v>8400</v>
      </c>
      <c r="M149" s="112">
        <v>8400</v>
      </c>
      <c r="N149" s="41"/>
      <c r="O149" s="41"/>
      <c r="P149" s="41"/>
      <c r="Q149" s="41"/>
      <c r="R149" s="42" t="s">
        <v>35</v>
      </c>
      <c r="S149" s="42" t="s">
        <v>36</v>
      </c>
      <c r="T149" s="51" t="s">
        <v>690</v>
      </c>
      <c r="U149" s="65">
        <v>45590</v>
      </c>
      <c r="V149" s="41"/>
    </row>
    <row r="150" s="5" customFormat="1" ht="60" hidden="1" spans="1:22">
      <c r="A150" s="41">
        <v>144</v>
      </c>
      <c r="B150" s="31" t="s">
        <v>26</v>
      </c>
      <c r="C150" s="30" t="s">
        <v>691</v>
      </c>
      <c r="D150" s="87" t="s">
        <v>692</v>
      </c>
      <c r="E150" s="41" t="s">
        <v>100</v>
      </c>
      <c r="F150" s="88" t="s">
        <v>448</v>
      </c>
      <c r="G150" s="41" t="s">
        <v>31</v>
      </c>
      <c r="H150" s="41" t="s">
        <v>684</v>
      </c>
      <c r="I150" s="41" t="s">
        <v>693</v>
      </c>
      <c r="J150" s="41" t="s">
        <v>72</v>
      </c>
      <c r="K150" s="41">
        <v>16000</v>
      </c>
      <c r="L150" s="51">
        <f t="shared" si="12"/>
        <v>5000</v>
      </c>
      <c r="M150" s="112">
        <v>5000</v>
      </c>
      <c r="N150" s="42"/>
      <c r="O150" s="42"/>
      <c r="P150" s="42"/>
      <c r="Q150" s="42"/>
      <c r="R150" s="42" t="s">
        <v>35</v>
      </c>
      <c r="S150" s="42" t="s">
        <v>36</v>
      </c>
      <c r="T150" s="51" t="s">
        <v>694</v>
      </c>
      <c r="U150" s="65">
        <v>45590</v>
      </c>
      <c r="V150" s="42"/>
    </row>
    <row r="151" s="5" customFormat="1" ht="48" hidden="1" spans="1:22">
      <c r="A151" s="41">
        <v>145</v>
      </c>
      <c r="B151" s="31" t="s">
        <v>26</v>
      </c>
      <c r="C151" s="30" t="s">
        <v>695</v>
      </c>
      <c r="D151" s="87" t="s">
        <v>696</v>
      </c>
      <c r="E151" s="41" t="s">
        <v>100</v>
      </c>
      <c r="F151" s="89" t="s">
        <v>101</v>
      </c>
      <c r="G151" s="41" t="s">
        <v>31</v>
      </c>
      <c r="H151" s="41" t="s">
        <v>684</v>
      </c>
      <c r="I151" s="41" t="s">
        <v>697</v>
      </c>
      <c r="J151" s="41" t="s">
        <v>72</v>
      </c>
      <c r="K151" s="41">
        <v>92071</v>
      </c>
      <c r="L151" s="51">
        <f t="shared" si="12"/>
        <v>5200</v>
      </c>
      <c r="M151" s="112">
        <v>5200</v>
      </c>
      <c r="N151" s="42"/>
      <c r="O151" s="42"/>
      <c r="P151" s="42"/>
      <c r="Q151" s="42"/>
      <c r="R151" s="42" t="s">
        <v>35</v>
      </c>
      <c r="S151" s="42" t="s">
        <v>36</v>
      </c>
      <c r="T151" s="51" t="s">
        <v>698</v>
      </c>
      <c r="U151" s="65">
        <v>45590</v>
      </c>
      <c r="V151" s="42"/>
    </row>
    <row r="152" s="5" customFormat="1" ht="84" hidden="1" spans="1:22">
      <c r="A152" s="41">
        <v>146</v>
      </c>
      <c r="B152" s="31" t="s">
        <v>26</v>
      </c>
      <c r="C152" s="30" t="s">
        <v>699</v>
      </c>
      <c r="D152" s="90" t="s">
        <v>700</v>
      </c>
      <c r="E152" s="41" t="s">
        <v>100</v>
      </c>
      <c r="F152" s="88" t="s">
        <v>448</v>
      </c>
      <c r="G152" s="41" t="s">
        <v>31</v>
      </c>
      <c r="H152" s="41" t="s">
        <v>684</v>
      </c>
      <c r="I152" s="113" t="s">
        <v>701</v>
      </c>
      <c r="J152" s="41" t="s">
        <v>72</v>
      </c>
      <c r="K152" s="41">
        <v>7680</v>
      </c>
      <c r="L152" s="51">
        <f t="shared" si="12"/>
        <v>3500</v>
      </c>
      <c r="M152" s="114">
        <v>3500</v>
      </c>
      <c r="N152" s="42"/>
      <c r="O152" s="42"/>
      <c r="P152" s="42"/>
      <c r="Q152" s="42"/>
      <c r="R152" s="42" t="s">
        <v>35</v>
      </c>
      <c r="S152" s="42" t="s">
        <v>36</v>
      </c>
      <c r="T152" s="51" t="s">
        <v>702</v>
      </c>
      <c r="U152" s="65">
        <v>45590</v>
      </c>
      <c r="V152" s="42"/>
    </row>
    <row r="153" s="5" customFormat="1" ht="36" hidden="1" spans="1:22">
      <c r="A153" s="41">
        <v>147</v>
      </c>
      <c r="B153" s="31" t="s">
        <v>26</v>
      </c>
      <c r="C153" s="30" t="s">
        <v>703</v>
      </c>
      <c r="D153" s="87" t="s">
        <v>704</v>
      </c>
      <c r="E153" s="41" t="s">
        <v>100</v>
      </c>
      <c r="F153" s="88" t="s">
        <v>448</v>
      </c>
      <c r="G153" s="41" t="s">
        <v>179</v>
      </c>
      <c r="H153" s="41" t="s">
        <v>684</v>
      </c>
      <c r="I153" s="41" t="s">
        <v>705</v>
      </c>
      <c r="J153" s="41" t="s">
        <v>706</v>
      </c>
      <c r="K153" s="41">
        <v>10</v>
      </c>
      <c r="L153" s="51">
        <f t="shared" si="12"/>
        <v>100</v>
      </c>
      <c r="M153" s="76">
        <v>100</v>
      </c>
      <c r="N153" s="42"/>
      <c r="O153" s="42"/>
      <c r="P153" s="42"/>
      <c r="Q153" s="42"/>
      <c r="R153" s="42" t="s">
        <v>35</v>
      </c>
      <c r="S153" s="42" t="s">
        <v>36</v>
      </c>
      <c r="T153" s="51" t="s">
        <v>707</v>
      </c>
      <c r="U153" s="65">
        <v>45590</v>
      </c>
      <c r="V153" s="42"/>
    </row>
    <row r="154" s="5" customFormat="1" ht="48" hidden="1" spans="1:22">
      <c r="A154" s="41">
        <v>148</v>
      </c>
      <c r="B154" s="31" t="s">
        <v>26</v>
      </c>
      <c r="C154" s="30" t="s">
        <v>708</v>
      </c>
      <c r="D154" s="87" t="s">
        <v>709</v>
      </c>
      <c r="E154" s="41" t="s">
        <v>100</v>
      </c>
      <c r="F154" s="89" t="s">
        <v>128</v>
      </c>
      <c r="G154" s="41" t="s">
        <v>31</v>
      </c>
      <c r="H154" s="41" t="s">
        <v>684</v>
      </c>
      <c r="I154" s="41" t="s">
        <v>710</v>
      </c>
      <c r="J154" s="41" t="s">
        <v>72</v>
      </c>
      <c r="K154" s="41">
        <v>6250</v>
      </c>
      <c r="L154" s="51">
        <f t="shared" si="12"/>
        <v>1000</v>
      </c>
      <c r="M154" s="76">
        <v>1000</v>
      </c>
      <c r="N154" s="42"/>
      <c r="O154" s="42"/>
      <c r="P154" s="42"/>
      <c r="Q154" s="42"/>
      <c r="R154" s="42" t="s">
        <v>35</v>
      </c>
      <c r="S154" s="42" t="s">
        <v>36</v>
      </c>
      <c r="T154" s="124" t="s">
        <v>711</v>
      </c>
      <c r="U154" s="65">
        <v>45590</v>
      </c>
      <c r="V154" s="42"/>
    </row>
    <row r="155" s="5" customFormat="1" ht="60" hidden="1" spans="1:22">
      <c r="A155" s="41">
        <v>149</v>
      </c>
      <c r="B155" s="31" t="s">
        <v>26</v>
      </c>
      <c r="C155" s="30" t="s">
        <v>712</v>
      </c>
      <c r="D155" s="87" t="s">
        <v>713</v>
      </c>
      <c r="E155" s="41" t="s">
        <v>100</v>
      </c>
      <c r="F155" s="91" t="s">
        <v>128</v>
      </c>
      <c r="G155" s="41" t="s">
        <v>31</v>
      </c>
      <c r="H155" s="41" t="s">
        <v>714</v>
      </c>
      <c r="I155" s="41" t="s">
        <v>715</v>
      </c>
      <c r="J155" s="41" t="s">
        <v>72</v>
      </c>
      <c r="K155" s="41">
        <v>5000</v>
      </c>
      <c r="L155" s="51">
        <f t="shared" si="12"/>
        <v>1500</v>
      </c>
      <c r="M155" s="76">
        <v>1500</v>
      </c>
      <c r="N155" s="41"/>
      <c r="O155" s="41"/>
      <c r="P155" s="41"/>
      <c r="Q155" s="41"/>
      <c r="R155" s="42" t="s">
        <v>35</v>
      </c>
      <c r="S155" s="42" t="s">
        <v>36</v>
      </c>
      <c r="T155" s="124" t="s">
        <v>716</v>
      </c>
      <c r="U155" s="65">
        <v>45590</v>
      </c>
      <c r="V155" s="41"/>
    </row>
    <row r="156" customFormat="1" ht="60" hidden="1" spans="1:22">
      <c r="A156" s="33">
        <v>150</v>
      </c>
      <c r="B156" s="31" t="s">
        <v>26</v>
      </c>
      <c r="C156" s="31" t="s">
        <v>717</v>
      </c>
      <c r="D156" s="92" t="s">
        <v>718</v>
      </c>
      <c r="E156" s="33" t="s">
        <v>29</v>
      </c>
      <c r="F156" s="39" t="s">
        <v>57</v>
      </c>
      <c r="G156" s="33" t="s">
        <v>179</v>
      </c>
      <c r="H156" s="33" t="s">
        <v>719</v>
      </c>
      <c r="I156" s="33" t="s">
        <v>720</v>
      </c>
      <c r="J156" s="33" t="s">
        <v>34</v>
      </c>
      <c r="K156" s="33">
        <v>14</v>
      </c>
      <c r="L156" s="32">
        <f t="shared" si="12"/>
        <v>300</v>
      </c>
      <c r="M156" s="46">
        <v>300</v>
      </c>
      <c r="N156" s="39"/>
      <c r="O156" s="39"/>
      <c r="P156" s="39"/>
      <c r="Q156" s="39"/>
      <c r="R156" s="39" t="s">
        <v>35</v>
      </c>
      <c r="S156" s="39" t="s">
        <v>36</v>
      </c>
      <c r="T156" s="37" t="s">
        <v>721</v>
      </c>
      <c r="U156" s="63">
        <v>45590</v>
      </c>
      <c r="V156" s="39"/>
    </row>
    <row r="157" customFormat="1" ht="36" hidden="1" spans="1:22">
      <c r="A157" s="33">
        <v>151</v>
      </c>
      <c r="B157" s="31" t="s">
        <v>26</v>
      </c>
      <c r="C157" s="31" t="s">
        <v>722</v>
      </c>
      <c r="D157" s="80" t="s">
        <v>723</v>
      </c>
      <c r="E157" s="33" t="s">
        <v>29</v>
      </c>
      <c r="F157" s="93" t="s">
        <v>40</v>
      </c>
      <c r="G157" s="33" t="s">
        <v>31</v>
      </c>
      <c r="H157" s="33" t="s">
        <v>714</v>
      </c>
      <c r="I157" s="33" t="s">
        <v>724</v>
      </c>
      <c r="J157" s="33" t="s">
        <v>574</v>
      </c>
      <c r="K157" s="33" t="s">
        <v>725</v>
      </c>
      <c r="L157" s="32">
        <f t="shared" si="12"/>
        <v>400</v>
      </c>
      <c r="M157" s="46">
        <v>400</v>
      </c>
      <c r="N157" s="37"/>
      <c r="O157" s="37"/>
      <c r="P157" s="37"/>
      <c r="Q157" s="37"/>
      <c r="R157" s="39" t="s">
        <v>35</v>
      </c>
      <c r="S157" s="39" t="s">
        <v>36</v>
      </c>
      <c r="T157" s="37" t="s">
        <v>726</v>
      </c>
      <c r="U157" s="63">
        <v>45590</v>
      </c>
      <c r="V157" s="39"/>
    </row>
    <row r="158" s="5" customFormat="1" ht="48" hidden="1" spans="1:22">
      <c r="A158" s="41">
        <v>152</v>
      </c>
      <c r="B158" s="31" t="s">
        <v>26</v>
      </c>
      <c r="C158" s="30" t="s">
        <v>727</v>
      </c>
      <c r="D158" s="94" t="s">
        <v>728</v>
      </c>
      <c r="E158" s="95" t="s">
        <v>100</v>
      </c>
      <c r="F158" s="96" t="s">
        <v>448</v>
      </c>
      <c r="G158" s="95" t="s">
        <v>31</v>
      </c>
      <c r="H158" s="95" t="s">
        <v>684</v>
      </c>
      <c r="I158" s="95" t="s">
        <v>729</v>
      </c>
      <c r="J158" s="95" t="s">
        <v>72</v>
      </c>
      <c r="K158" s="95">
        <v>6000</v>
      </c>
      <c r="L158" s="115">
        <f t="shared" si="12"/>
        <v>3000</v>
      </c>
      <c r="M158" s="116">
        <v>3000</v>
      </c>
      <c r="N158" s="117"/>
      <c r="O158" s="117"/>
      <c r="P158" s="117"/>
      <c r="Q158" s="117"/>
      <c r="R158" s="85" t="s">
        <v>35</v>
      </c>
      <c r="S158" s="85" t="s">
        <v>36</v>
      </c>
      <c r="T158" s="117" t="s">
        <v>726</v>
      </c>
      <c r="U158" s="65">
        <v>45590</v>
      </c>
      <c r="V158" s="85"/>
    </row>
    <row r="159" customFormat="1" ht="72" hidden="1" spans="1:22">
      <c r="A159" s="33">
        <v>153</v>
      </c>
      <c r="B159" s="31" t="s">
        <v>26</v>
      </c>
      <c r="C159" s="31" t="s">
        <v>730</v>
      </c>
      <c r="D159" s="32" t="s">
        <v>731</v>
      </c>
      <c r="E159" s="39" t="s">
        <v>29</v>
      </c>
      <c r="F159" s="93" t="s">
        <v>448</v>
      </c>
      <c r="G159" s="33" t="s">
        <v>31</v>
      </c>
      <c r="H159" s="32" t="s">
        <v>147</v>
      </c>
      <c r="I159" s="33" t="s">
        <v>732</v>
      </c>
      <c r="J159" s="33" t="s">
        <v>48</v>
      </c>
      <c r="K159" s="33">
        <v>2000</v>
      </c>
      <c r="L159" s="32">
        <v>200</v>
      </c>
      <c r="M159" s="32">
        <v>200</v>
      </c>
      <c r="N159" s="64"/>
      <c r="O159" s="64"/>
      <c r="P159" s="64"/>
      <c r="Q159" s="64"/>
      <c r="R159" s="39" t="s">
        <v>35</v>
      </c>
      <c r="S159" s="39" t="s">
        <v>36</v>
      </c>
      <c r="T159" s="37" t="s">
        <v>726</v>
      </c>
      <c r="U159" s="63">
        <v>45590</v>
      </c>
      <c r="V159" s="64"/>
    </row>
    <row r="160" s="5" customFormat="1" ht="60" hidden="1" spans="1:22">
      <c r="A160" s="41">
        <v>154</v>
      </c>
      <c r="B160" s="31" t="s">
        <v>26</v>
      </c>
      <c r="C160" s="30" t="s">
        <v>733</v>
      </c>
      <c r="D160" s="41" t="s">
        <v>734</v>
      </c>
      <c r="E160" s="41" t="s">
        <v>100</v>
      </c>
      <c r="F160" s="41" t="s">
        <v>735</v>
      </c>
      <c r="G160" s="41" t="s">
        <v>31</v>
      </c>
      <c r="H160" s="41" t="s">
        <v>147</v>
      </c>
      <c r="I160" s="41" t="s">
        <v>736</v>
      </c>
      <c r="J160" s="41" t="s">
        <v>72</v>
      </c>
      <c r="K160" s="41">
        <v>300</v>
      </c>
      <c r="L160" s="41">
        <v>80</v>
      </c>
      <c r="M160" s="41">
        <v>80</v>
      </c>
      <c r="N160" s="41"/>
      <c r="O160" s="41"/>
      <c r="P160" s="41"/>
      <c r="Q160" s="41"/>
      <c r="R160" s="41" t="s">
        <v>35</v>
      </c>
      <c r="S160" s="41" t="s">
        <v>36</v>
      </c>
      <c r="T160" s="41" t="s">
        <v>737</v>
      </c>
      <c r="U160" s="65">
        <v>45590</v>
      </c>
      <c r="V160" s="41"/>
    </row>
    <row r="161" s="5" customFormat="1" ht="36" hidden="1" spans="1:22">
      <c r="A161" s="41">
        <v>155</v>
      </c>
      <c r="B161" s="31" t="s">
        <v>26</v>
      </c>
      <c r="C161" s="30" t="s">
        <v>738</v>
      </c>
      <c r="D161" s="41" t="s">
        <v>739</v>
      </c>
      <c r="E161" s="41" t="s">
        <v>100</v>
      </c>
      <c r="F161" s="41" t="s">
        <v>448</v>
      </c>
      <c r="G161" s="41" t="s">
        <v>31</v>
      </c>
      <c r="H161" s="41" t="s">
        <v>147</v>
      </c>
      <c r="I161" s="41" t="s">
        <v>740</v>
      </c>
      <c r="J161" s="41" t="s">
        <v>410</v>
      </c>
      <c r="K161" s="41">
        <v>15</v>
      </c>
      <c r="L161" s="41">
        <v>1000</v>
      </c>
      <c r="M161" s="41">
        <v>1000</v>
      </c>
      <c r="N161" s="41"/>
      <c r="O161" s="41"/>
      <c r="P161" s="41"/>
      <c r="Q161" s="41"/>
      <c r="R161" s="41" t="s">
        <v>35</v>
      </c>
      <c r="S161" s="41" t="s">
        <v>36</v>
      </c>
      <c r="T161" s="41" t="s">
        <v>620</v>
      </c>
      <c r="U161" s="65">
        <v>45590</v>
      </c>
      <c r="V161" s="41"/>
    </row>
    <row r="162" s="5" customFormat="1" ht="72" hidden="1" spans="1:22">
      <c r="A162" s="41">
        <v>156</v>
      </c>
      <c r="B162" s="31" t="s">
        <v>26</v>
      </c>
      <c r="C162" s="30" t="s">
        <v>741</v>
      </c>
      <c r="D162" s="97" t="s">
        <v>742</v>
      </c>
      <c r="E162" s="97" t="s">
        <v>100</v>
      </c>
      <c r="F162" s="97" t="s">
        <v>448</v>
      </c>
      <c r="G162" s="97" t="s">
        <v>31</v>
      </c>
      <c r="H162" s="97" t="s">
        <v>147</v>
      </c>
      <c r="I162" s="97" t="s">
        <v>743</v>
      </c>
      <c r="J162" s="97" t="s">
        <v>410</v>
      </c>
      <c r="K162" s="97">
        <v>8</v>
      </c>
      <c r="L162" s="97">
        <v>30</v>
      </c>
      <c r="M162" s="97">
        <v>30</v>
      </c>
      <c r="N162" s="97"/>
      <c r="O162" s="97"/>
      <c r="P162" s="97"/>
      <c r="Q162" s="97"/>
      <c r="R162" s="97" t="s">
        <v>35</v>
      </c>
      <c r="S162" s="97" t="s">
        <v>36</v>
      </c>
      <c r="T162" s="41" t="s">
        <v>620</v>
      </c>
      <c r="U162" s="65">
        <v>45590</v>
      </c>
      <c r="V162" s="41"/>
    </row>
    <row r="163" s="5" customFormat="1" ht="84" hidden="1" spans="1:22">
      <c r="A163" s="41">
        <v>157</v>
      </c>
      <c r="B163" s="31" t="s">
        <v>26</v>
      </c>
      <c r="C163" s="98" t="s">
        <v>744</v>
      </c>
      <c r="D163" s="97" t="s">
        <v>745</v>
      </c>
      <c r="E163" s="97" t="s">
        <v>100</v>
      </c>
      <c r="F163" s="97" t="s">
        <v>300</v>
      </c>
      <c r="G163" s="97" t="s">
        <v>31</v>
      </c>
      <c r="H163" s="97" t="s">
        <v>746</v>
      </c>
      <c r="I163" s="97" t="s">
        <v>747</v>
      </c>
      <c r="J163" s="97" t="s">
        <v>240</v>
      </c>
      <c r="K163" s="97">
        <v>1</v>
      </c>
      <c r="L163" s="97">
        <v>1500</v>
      </c>
      <c r="M163" s="97">
        <v>1500</v>
      </c>
      <c r="N163" s="97"/>
      <c r="O163" s="97"/>
      <c r="P163" s="97"/>
      <c r="Q163" s="97"/>
      <c r="R163" s="97" t="s">
        <v>35</v>
      </c>
      <c r="S163" s="97" t="s">
        <v>36</v>
      </c>
      <c r="T163" s="41" t="s">
        <v>748</v>
      </c>
      <c r="U163" s="65">
        <v>45590</v>
      </c>
      <c r="V163" s="41"/>
    </row>
    <row r="164" s="5" customFormat="1" ht="108" hidden="1" spans="1:22">
      <c r="A164" s="99">
        <v>158</v>
      </c>
      <c r="B164" s="31" t="s">
        <v>26</v>
      </c>
      <c r="C164" s="30" t="s">
        <v>749</v>
      </c>
      <c r="D164" s="97" t="s">
        <v>750</v>
      </c>
      <c r="E164" s="97" t="s">
        <v>100</v>
      </c>
      <c r="F164" s="97" t="s">
        <v>300</v>
      </c>
      <c r="G164" s="97" t="s">
        <v>31</v>
      </c>
      <c r="H164" s="97" t="s">
        <v>746</v>
      </c>
      <c r="I164" s="97" t="s">
        <v>747</v>
      </c>
      <c r="J164" s="97" t="s">
        <v>240</v>
      </c>
      <c r="K164" s="97">
        <v>1</v>
      </c>
      <c r="L164" s="97">
        <v>1500</v>
      </c>
      <c r="M164" s="97">
        <v>1500</v>
      </c>
      <c r="N164" s="97"/>
      <c r="O164" s="97"/>
      <c r="P164" s="97"/>
      <c r="Q164" s="97"/>
      <c r="R164" s="97" t="s">
        <v>35</v>
      </c>
      <c r="S164" s="97" t="s">
        <v>36</v>
      </c>
      <c r="T164" s="41" t="s">
        <v>751</v>
      </c>
      <c r="U164" s="65">
        <v>45590</v>
      </c>
      <c r="V164" s="41"/>
    </row>
    <row r="165" s="6" customFormat="1" ht="39" hidden="1" customHeight="1" spans="1:22">
      <c r="A165" s="100" t="s">
        <v>752</v>
      </c>
      <c r="B165" s="101"/>
      <c r="C165" s="101"/>
      <c r="D165" s="101"/>
      <c r="E165" s="101"/>
      <c r="F165" s="101"/>
      <c r="G165" s="101"/>
      <c r="H165" s="101"/>
      <c r="I165" s="118"/>
      <c r="J165" s="103"/>
      <c r="K165" s="103"/>
      <c r="L165" s="103">
        <f t="shared" ref="L165:N165" si="13">SUM(L166:L198)</f>
        <v>39125.3568</v>
      </c>
      <c r="M165" s="103">
        <f t="shared" si="13"/>
        <v>22460.3868</v>
      </c>
      <c r="N165" s="103">
        <f t="shared" si="13"/>
        <v>7664.97</v>
      </c>
      <c r="O165" s="103"/>
      <c r="P165" s="103">
        <f>SUM(P166:P198)</f>
        <v>6000</v>
      </c>
      <c r="Q165" s="103">
        <f>SUM(Q166:Q198)</f>
        <v>3000</v>
      </c>
      <c r="R165" s="103"/>
      <c r="S165" s="106"/>
      <c r="T165" s="125"/>
      <c r="U165" s="126"/>
      <c r="V165" s="102"/>
    </row>
    <row r="166" s="6" customFormat="1" ht="321" customHeight="1" spans="1:22">
      <c r="A166" s="102">
        <v>1</v>
      </c>
      <c r="B166" s="102" t="s">
        <v>753</v>
      </c>
      <c r="C166" s="103" t="s">
        <v>754</v>
      </c>
      <c r="D166" s="104" t="s">
        <v>755</v>
      </c>
      <c r="E166" s="104" t="s">
        <v>756</v>
      </c>
      <c r="F166" s="104" t="s">
        <v>757</v>
      </c>
      <c r="G166" s="104" t="s">
        <v>31</v>
      </c>
      <c r="H166" s="104" t="s">
        <v>758</v>
      </c>
      <c r="I166" s="104" t="s">
        <v>759</v>
      </c>
      <c r="J166" s="104" t="s">
        <v>72</v>
      </c>
      <c r="K166" s="104">
        <v>52900</v>
      </c>
      <c r="L166" s="104">
        <v>1350</v>
      </c>
      <c r="M166" s="104">
        <v>1350</v>
      </c>
      <c r="N166" s="103"/>
      <c r="O166" s="103"/>
      <c r="P166" s="103"/>
      <c r="Q166" s="103"/>
      <c r="R166" s="104" t="s">
        <v>35</v>
      </c>
      <c r="S166" s="104" t="s">
        <v>760</v>
      </c>
      <c r="T166" s="127" t="s">
        <v>761</v>
      </c>
      <c r="U166" s="128"/>
      <c r="V166" s="102"/>
    </row>
    <row r="167" s="6" customFormat="1" ht="176" customHeight="1" spans="1:22">
      <c r="A167" s="102">
        <v>2</v>
      </c>
      <c r="B167" s="102" t="s">
        <v>753</v>
      </c>
      <c r="C167" s="103" t="s">
        <v>762</v>
      </c>
      <c r="D167" s="104" t="s">
        <v>763</v>
      </c>
      <c r="E167" s="104" t="s">
        <v>756</v>
      </c>
      <c r="F167" s="104" t="s">
        <v>757</v>
      </c>
      <c r="G167" s="102" t="s">
        <v>31</v>
      </c>
      <c r="H167" s="104" t="s">
        <v>764</v>
      </c>
      <c r="I167" s="104" t="s">
        <v>765</v>
      </c>
      <c r="J167" s="104" t="s">
        <v>72</v>
      </c>
      <c r="K167" s="104">
        <v>4100</v>
      </c>
      <c r="L167" s="119">
        <v>1800</v>
      </c>
      <c r="M167" s="119">
        <v>1800</v>
      </c>
      <c r="N167" s="103"/>
      <c r="O167" s="103"/>
      <c r="P167" s="103"/>
      <c r="Q167" s="103"/>
      <c r="R167" s="104" t="s">
        <v>35</v>
      </c>
      <c r="S167" s="104" t="s">
        <v>760</v>
      </c>
      <c r="T167" s="127" t="s">
        <v>766</v>
      </c>
      <c r="U167" s="128"/>
      <c r="V167" s="102"/>
    </row>
    <row r="168" s="6" customFormat="1" ht="163" customHeight="1" spans="1:22">
      <c r="A168" s="102">
        <v>3</v>
      </c>
      <c r="B168" s="102" t="s">
        <v>753</v>
      </c>
      <c r="C168" s="103" t="s">
        <v>767</v>
      </c>
      <c r="D168" s="105" t="s">
        <v>768</v>
      </c>
      <c r="E168" s="106" t="s">
        <v>100</v>
      </c>
      <c r="F168" s="106" t="s">
        <v>670</v>
      </c>
      <c r="G168" s="105" t="s">
        <v>31</v>
      </c>
      <c r="H168" s="105" t="s">
        <v>769</v>
      </c>
      <c r="I168" s="105" t="s">
        <v>770</v>
      </c>
      <c r="J168" s="107" t="s">
        <v>655</v>
      </c>
      <c r="K168" s="107"/>
      <c r="L168" s="105">
        <v>1495.3868</v>
      </c>
      <c r="M168" s="105">
        <f>L168-N168</f>
        <v>1095.3868</v>
      </c>
      <c r="N168" s="6">
        <v>400</v>
      </c>
      <c r="O168" s="105"/>
      <c r="P168" s="105"/>
      <c r="Q168" s="105"/>
      <c r="R168" s="104" t="s">
        <v>35</v>
      </c>
      <c r="S168" s="106" t="s">
        <v>760</v>
      </c>
      <c r="T168" s="105" t="s">
        <v>771</v>
      </c>
      <c r="U168" s="128"/>
      <c r="V168" s="102"/>
    </row>
    <row r="169" s="6" customFormat="1" ht="208" customHeight="1" spans="1:22">
      <c r="A169" s="102">
        <v>4</v>
      </c>
      <c r="B169" s="102" t="s">
        <v>753</v>
      </c>
      <c r="C169" s="103" t="s">
        <v>772</v>
      </c>
      <c r="D169" s="104" t="s">
        <v>773</v>
      </c>
      <c r="E169" s="104" t="s">
        <v>774</v>
      </c>
      <c r="F169" s="104" t="s">
        <v>775</v>
      </c>
      <c r="G169" s="104" t="s">
        <v>31</v>
      </c>
      <c r="H169" s="104" t="s">
        <v>776</v>
      </c>
      <c r="I169" s="104" t="s">
        <v>777</v>
      </c>
      <c r="J169" s="104" t="s">
        <v>34</v>
      </c>
      <c r="K169" s="104">
        <v>9.8</v>
      </c>
      <c r="L169" s="104">
        <v>1000</v>
      </c>
      <c r="M169" s="104">
        <v>1000</v>
      </c>
      <c r="N169" s="103"/>
      <c r="O169" s="103"/>
      <c r="P169" s="103"/>
      <c r="Q169" s="103"/>
      <c r="R169" s="104" t="s">
        <v>35</v>
      </c>
      <c r="S169" s="104" t="s">
        <v>760</v>
      </c>
      <c r="T169" s="127" t="s">
        <v>778</v>
      </c>
      <c r="U169" s="128"/>
      <c r="V169" s="102"/>
    </row>
    <row r="170" s="6" customFormat="1" ht="162" customHeight="1" spans="1:22">
      <c r="A170" s="102">
        <v>5</v>
      </c>
      <c r="B170" s="102" t="s">
        <v>753</v>
      </c>
      <c r="C170" s="103" t="s">
        <v>779</v>
      </c>
      <c r="D170" s="104" t="s">
        <v>780</v>
      </c>
      <c r="E170" s="104" t="s">
        <v>756</v>
      </c>
      <c r="F170" s="104" t="s">
        <v>781</v>
      </c>
      <c r="G170" s="104" t="s">
        <v>31</v>
      </c>
      <c r="H170" s="104" t="s">
        <v>776</v>
      </c>
      <c r="I170" s="104" t="s">
        <v>782</v>
      </c>
      <c r="J170" s="104" t="s">
        <v>72</v>
      </c>
      <c r="K170" s="104">
        <v>300</v>
      </c>
      <c r="L170" s="104">
        <v>200</v>
      </c>
      <c r="M170" s="104">
        <v>200</v>
      </c>
      <c r="N170" s="102"/>
      <c r="O170" s="104"/>
      <c r="P170" s="104"/>
      <c r="Q170" s="104"/>
      <c r="R170" s="104" t="s">
        <v>35</v>
      </c>
      <c r="S170" s="104" t="s">
        <v>760</v>
      </c>
      <c r="T170" s="127" t="s">
        <v>783</v>
      </c>
      <c r="U170" s="128"/>
      <c r="V170" s="102"/>
    </row>
    <row r="171" s="6" customFormat="1" ht="241" customHeight="1" spans="1:22">
      <c r="A171" s="102">
        <v>6</v>
      </c>
      <c r="B171" s="102" t="s">
        <v>753</v>
      </c>
      <c r="C171" s="103" t="s">
        <v>784</v>
      </c>
      <c r="D171" s="104" t="s">
        <v>785</v>
      </c>
      <c r="E171" s="104" t="s">
        <v>756</v>
      </c>
      <c r="F171" s="104" t="s">
        <v>781</v>
      </c>
      <c r="G171" s="104" t="s">
        <v>31</v>
      </c>
      <c r="H171" s="104" t="s">
        <v>786</v>
      </c>
      <c r="I171" s="104" t="s">
        <v>787</v>
      </c>
      <c r="J171" s="104" t="s">
        <v>72</v>
      </c>
      <c r="K171" s="104">
        <v>4000</v>
      </c>
      <c r="L171" s="104">
        <v>1000</v>
      </c>
      <c r="M171" s="104">
        <v>1000</v>
      </c>
      <c r="N171" s="102"/>
      <c r="O171" s="103"/>
      <c r="P171" s="103"/>
      <c r="Q171" s="103"/>
      <c r="R171" s="104" t="s">
        <v>35</v>
      </c>
      <c r="S171" s="104" t="s">
        <v>760</v>
      </c>
      <c r="T171" s="127" t="s">
        <v>788</v>
      </c>
      <c r="U171" s="128"/>
      <c r="V171" s="102"/>
    </row>
    <row r="172" s="6" customFormat="1" ht="170" customHeight="1" spans="1:22">
      <c r="A172" s="102">
        <v>7</v>
      </c>
      <c r="B172" s="102" t="s">
        <v>753</v>
      </c>
      <c r="C172" s="103" t="s">
        <v>789</v>
      </c>
      <c r="D172" s="104" t="s">
        <v>790</v>
      </c>
      <c r="E172" s="104" t="s">
        <v>756</v>
      </c>
      <c r="F172" s="104" t="s">
        <v>791</v>
      </c>
      <c r="G172" s="104" t="s">
        <v>31</v>
      </c>
      <c r="H172" s="104" t="s">
        <v>792</v>
      </c>
      <c r="I172" s="104" t="s">
        <v>793</v>
      </c>
      <c r="J172" s="104" t="s">
        <v>655</v>
      </c>
      <c r="K172" s="104">
        <v>400</v>
      </c>
      <c r="L172" s="104">
        <v>600</v>
      </c>
      <c r="M172" s="104">
        <v>600</v>
      </c>
      <c r="N172" s="103"/>
      <c r="O172" s="103"/>
      <c r="P172" s="103"/>
      <c r="Q172" s="103"/>
      <c r="R172" s="104" t="s">
        <v>35</v>
      </c>
      <c r="S172" s="104" t="s">
        <v>760</v>
      </c>
      <c r="T172" s="127" t="s">
        <v>794</v>
      </c>
      <c r="U172" s="128"/>
      <c r="V172" s="102"/>
    </row>
    <row r="173" s="6" customFormat="1" ht="168" customHeight="1" spans="1:22">
      <c r="A173" s="102">
        <v>8</v>
      </c>
      <c r="B173" s="102" t="s">
        <v>753</v>
      </c>
      <c r="C173" s="103" t="s">
        <v>795</v>
      </c>
      <c r="D173" s="104" t="s">
        <v>796</v>
      </c>
      <c r="E173" s="104" t="s">
        <v>756</v>
      </c>
      <c r="F173" s="104" t="s">
        <v>757</v>
      </c>
      <c r="G173" s="102" t="s">
        <v>31</v>
      </c>
      <c r="H173" s="104" t="s">
        <v>797</v>
      </c>
      <c r="I173" s="104" t="s">
        <v>798</v>
      </c>
      <c r="J173" s="104" t="s">
        <v>410</v>
      </c>
      <c r="K173" s="104">
        <v>70</v>
      </c>
      <c r="L173" s="119">
        <v>580</v>
      </c>
      <c r="M173" s="119">
        <v>580</v>
      </c>
      <c r="N173" s="103"/>
      <c r="O173" s="103"/>
      <c r="P173" s="103"/>
      <c r="Q173" s="103"/>
      <c r="R173" s="104" t="s">
        <v>35</v>
      </c>
      <c r="S173" s="104" t="s">
        <v>760</v>
      </c>
      <c r="T173" s="127" t="s">
        <v>799</v>
      </c>
      <c r="U173" s="128"/>
      <c r="V173" s="102"/>
    </row>
    <row r="174" s="7" customFormat="1" ht="223" customHeight="1" spans="1:22">
      <c r="A174" s="102">
        <v>9</v>
      </c>
      <c r="B174" s="102" t="s">
        <v>753</v>
      </c>
      <c r="C174" s="103" t="s">
        <v>800</v>
      </c>
      <c r="D174" s="107" t="s">
        <v>801</v>
      </c>
      <c r="E174" s="107" t="s">
        <v>100</v>
      </c>
      <c r="F174" s="107" t="s">
        <v>128</v>
      </c>
      <c r="G174" s="107" t="s">
        <v>31</v>
      </c>
      <c r="H174" s="107" t="s">
        <v>802</v>
      </c>
      <c r="I174" s="107" t="s">
        <v>803</v>
      </c>
      <c r="J174" s="107" t="s">
        <v>706</v>
      </c>
      <c r="K174" s="107">
        <v>17</v>
      </c>
      <c r="L174" s="107">
        <v>600</v>
      </c>
      <c r="M174" s="107"/>
      <c r="N174" s="107">
        <v>600</v>
      </c>
      <c r="O174" s="107"/>
      <c r="P174" s="107"/>
      <c r="Q174" s="107"/>
      <c r="R174" s="104" t="s">
        <v>35</v>
      </c>
      <c r="S174" s="106" t="s">
        <v>760</v>
      </c>
      <c r="T174" s="129" t="s">
        <v>804</v>
      </c>
      <c r="U174" s="108"/>
      <c r="V174" s="103"/>
    </row>
    <row r="175" s="8" customFormat="1" ht="236" customHeight="1" spans="1:22">
      <c r="A175" s="102">
        <v>10</v>
      </c>
      <c r="B175" s="102" t="s">
        <v>753</v>
      </c>
      <c r="C175" s="103" t="s">
        <v>805</v>
      </c>
      <c r="D175" s="107" t="s">
        <v>806</v>
      </c>
      <c r="E175" s="104" t="s">
        <v>774</v>
      </c>
      <c r="F175" s="108" t="s">
        <v>807</v>
      </c>
      <c r="G175" s="107" t="s">
        <v>31</v>
      </c>
      <c r="H175" s="107" t="s">
        <v>802</v>
      </c>
      <c r="I175" s="108" t="s">
        <v>808</v>
      </c>
      <c r="J175" s="107" t="s">
        <v>72</v>
      </c>
      <c r="K175" s="107">
        <v>14000</v>
      </c>
      <c r="L175" s="107">
        <v>300</v>
      </c>
      <c r="M175" s="120"/>
      <c r="N175" s="107">
        <v>300</v>
      </c>
      <c r="O175" s="120"/>
      <c r="P175" s="120"/>
      <c r="Q175" s="120"/>
      <c r="R175" s="104" t="s">
        <v>35</v>
      </c>
      <c r="S175" s="106" t="s">
        <v>760</v>
      </c>
      <c r="T175" s="129" t="s">
        <v>809</v>
      </c>
      <c r="U175" s="108"/>
      <c r="V175" s="120"/>
    </row>
    <row r="176" s="7" customFormat="1" ht="49" customHeight="1" spans="1:22">
      <c r="A176" s="102">
        <v>11</v>
      </c>
      <c r="B176" s="102" t="s">
        <v>753</v>
      </c>
      <c r="C176" s="103" t="s">
        <v>810</v>
      </c>
      <c r="D176" s="105" t="s">
        <v>811</v>
      </c>
      <c r="E176" s="105" t="s">
        <v>670</v>
      </c>
      <c r="F176" s="105" t="s">
        <v>670</v>
      </c>
      <c r="G176" s="105" t="s">
        <v>31</v>
      </c>
      <c r="H176" s="105" t="s">
        <v>812</v>
      </c>
      <c r="I176" s="105" t="s">
        <v>813</v>
      </c>
      <c r="J176" s="107" t="s">
        <v>655</v>
      </c>
      <c r="K176" s="107">
        <v>500</v>
      </c>
      <c r="L176" s="105">
        <v>5</v>
      </c>
      <c r="M176" s="105">
        <v>5</v>
      </c>
      <c r="O176" s="105"/>
      <c r="P176" s="105"/>
      <c r="Q176" s="105"/>
      <c r="R176" s="104" t="s">
        <v>35</v>
      </c>
      <c r="S176" s="106" t="s">
        <v>760</v>
      </c>
      <c r="T176" s="130" t="s">
        <v>814</v>
      </c>
      <c r="U176" s="131"/>
      <c r="V176" s="103"/>
    </row>
    <row r="177" s="6" customFormat="1" ht="113" customHeight="1" spans="1:22">
      <c r="A177" s="102">
        <v>12</v>
      </c>
      <c r="B177" s="102" t="s">
        <v>753</v>
      </c>
      <c r="C177" s="103" t="s">
        <v>815</v>
      </c>
      <c r="D177" s="104" t="s">
        <v>816</v>
      </c>
      <c r="E177" s="104" t="s">
        <v>774</v>
      </c>
      <c r="F177" s="104" t="s">
        <v>817</v>
      </c>
      <c r="G177" s="104" t="s">
        <v>443</v>
      </c>
      <c r="H177" s="104" t="s">
        <v>792</v>
      </c>
      <c r="I177" s="104" t="s">
        <v>818</v>
      </c>
      <c r="J177" s="104" t="s">
        <v>34</v>
      </c>
      <c r="K177" s="104">
        <v>23</v>
      </c>
      <c r="L177" s="104">
        <v>1000</v>
      </c>
      <c r="M177" s="104">
        <v>1000</v>
      </c>
      <c r="N177" s="102"/>
      <c r="O177" s="103"/>
      <c r="P177" s="103"/>
      <c r="Q177" s="103"/>
      <c r="R177" s="104" t="s">
        <v>35</v>
      </c>
      <c r="S177" s="104" t="s">
        <v>760</v>
      </c>
      <c r="T177" s="127" t="s">
        <v>819</v>
      </c>
      <c r="U177" s="128"/>
      <c r="V177" s="102"/>
    </row>
    <row r="178" s="8" customFormat="1" ht="350" customHeight="1" spans="1:22">
      <c r="A178" s="102">
        <v>13</v>
      </c>
      <c r="B178" s="102" t="s">
        <v>753</v>
      </c>
      <c r="C178" s="103" t="s">
        <v>820</v>
      </c>
      <c r="D178" s="107" t="s">
        <v>821</v>
      </c>
      <c r="E178" s="107" t="s">
        <v>100</v>
      </c>
      <c r="F178" s="104" t="s">
        <v>781</v>
      </c>
      <c r="G178" s="107" t="s">
        <v>31</v>
      </c>
      <c r="H178" s="107" t="s">
        <v>822</v>
      </c>
      <c r="I178" s="107" t="s">
        <v>823</v>
      </c>
      <c r="J178" s="107" t="s">
        <v>72</v>
      </c>
      <c r="K178" s="107">
        <v>1520</v>
      </c>
      <c r="L178" s="107">
        <v>480</v>
      </c>
      <c r="M178" s="107">
        <v>480</v>
      </c>
      <c r="O178" s="107"/>
      <c r="P178" s="107"/>
      <c r="Q178" s="107"/>
      <c r="R178" s="104" t="s">
        <v>35</v>
      </c>
      <c r="S178" s="106" t="s">
        <v>760</v>
      </c>
      <c r="T178" s="129" t="s">
        <v>824</v>
      </c>
      <c r="U178" s="108"/>
      <c r="V178" s="120"/>
    </row>
    <row r="179" s="6" customFormat="1" ht="158" customHeight="1" spans="1:22">
      <c r="A179" s="102">
        <v>14</v>
      </c>
      <c r="B179" s="102" t="s">
        <v>753</v>
      </c>
      <c r="C179" s="103" t="s">
        <v>825</v>
      </c>
      <c r="D179" s="104" t="s">
        <v>826</v>
      </c>
      <c r="E179" s="104" t="s">
        <v>756</v>
      </c>
      <c r="F179" s="104" t="s">
        <v>757</v>
      </c>
      <c r="G179" s="102" t="s">
        <v>31</v>
      </c>
      <c r="H179" s="104" t="s">
        <v>764</v>
      </c>
      <c r="I179" s="104" t="s">
        <v>827</v>
      </c>
      <c r="J179" s="104" t="s">
        <v>356</v>
      </c>
      <c r="K179" s="104">
        <v>2000</v>
      </c>
      <c r="L179" s="119">
        <v>600</v>
      </c>
      <c r="M179" s="119">
        <v>600</v>
      </c>
      <c r="N179" s="103"/>
      <c r="O179" s="103"/>
      <c r="P179" s="103"/>
      <c r="Q179" s="103"/>
      <c r="R179" s="104" t="s">
        <v>35</v>
      </c>
      <c r="S179" s="104" t="s">
        <v>760</v>
      </c>
      <c r="T179" s="127" t="s">
        <v>828</v>
      </c>
      <c r="U179" s="128"/>
      <c r="V179" s="102"/>
    </row>
    <row r="180" s="7" customFormat="1" ht="216" customHeight="1" spans="1:22">
      <c r="A180" s="102">
        <v>15</v>
      </c>
      <c r="B180" s="102" t="s">
        <v>753</v>
      </c>
      <c r="C180" s="103" t="s">
        <v>829</v>
      </c>
      <c r="D180" s="106" t="s">
        <v>830</v>
      </c>
      <c r="E180" s="106" t="s">
        <v>774</v>
      </c>
      <c r="F180" s="106" t="s">
        <v>817</v>
      </c>
      <c r="G180" s="103" t="s">
        <v>31</v>
      </c>
      <c r="H180" s="106" t="s">
        <v>764</v>
      </c>
      <c r="I180" s="106" t="s">
        <v>831</v>
      </c>
      <c r="J180" s="106" t="s">
        <v>240</v>
      </c>
      <c r="K180" s="106">
        <v>1</v>
      </c>
      <c r="L180" s="106">
        <v>850</v>
      </c>
      <c r="M180" s="106">
        <v>850</v>
      </c>
      <c r="N180" s="103"/>
      <c r="O180" s="103"/>
      <c r="P180" s="103"/>
      <c r="Q180" s="103"/>
      <c r="R180" s="104" t="s">
        <v>35</v>
      </c>
      <c r="S180" s="106" t="s">
        <v>760</v>
      </c>
      <c r="T180" s="125" t="s">
        <v>832</v>
      </c>
      <c r="U180" s="126"/>
      <c r="V180" s="103"/>
    </row>
    <row r="181" s="7" customFormat="1" ht="199" customHeight="1" spans="1:22">
      <c r="A181" s="102">
        <v>16</v>
      </c>
      <c r="B181" s="102" t="s">
        <v>753</v>
      </c>
      <c r="C181" s="103" t="s">
        <v>833</v>
      </c>
      <c r="D181" s="106" t="s">
        <v>834</v>
      </c>
      <c r="E181" s="106" t="s">
        <v>774</v>
      </c>
      <c r="F181" s="106" t="s">
        <v>817</v>
      </c>
      <c r="G181" s="103" t="s">
        <v>31</v>
      </c>
      <c r="H181" s="106" t="s">
        <v>797</v>
      </c>
      <c r="I181" s="106" t="s">
        <v>835</v>
      </c>
      <c r="J181" s="106" t="s">
        <v>240</v>
      </c>
      <c r="K181" s="106">
        <v>2</v>
      </c>
      <c r="L181" s="106">
        <v>1500</v>
      </c>
      <c r="M181" s="106">
        <v>1500</v>
      </c>
      <c r="N181" s="103"/>
      <c r="O181" s="103"/>
      <c r="P181" s="103"/>
      <c r="Q181" s="103"/>
      <c r="R181" s="104" t="s">
        <v>35</v>
      </c>
      <c r="S181" s="106" t="s">
        <v>760</v>
      </c>
      <c r="T181" s="125" t="s">
        <v>836</v>
      </c>
      <c r="U181" s="128"/>
      <c r="V181" s="103"/>
    </row>
    <row r="182" s="6" customFormat="1" ht="114.75" spans="1:22">
      <c r="A182" s="102">
        <v>17</v>
      </c>
      <c r="B182" s="102" t="s">
        <v>753</v>
      </c>
      <c r="C182" s="103" t="s">
        <v>837</v>
      </c>
      <c r="D182" s="104" t="s">
        <v>838</v>
      </c>
      <c r="E182" s="104" t="s">
        <v>774</v>
      </c>
      <c r="F182" s="104" t="s">
        <v>775</v>
      </c>
      <c r="G182" s="104" t="s">
        <v>31</v>
      </c>
      <c r="H182" s="104" t="s">
        <v>786</v>
      </c>
      <c r="I182" s="104" t="s">
        <v>839</v>
      </c>
      <c r="J182" s="104" t="s">
        <v>34</v>
      </c>
      <c r="K182" s="104">
        <v>13</v>
      </c>
      <c r="L182" s="104">
        <v>600</v>
      </c>
      <c r="M182" s="104">
        <v>600</v>
      </c>
      <c r="N182" s="103"/>
      <c r="O182" s="103"/>
      <c r="P182" s="103"/>
      <c r="Q182" s="103"/>
      <c r="R182" s="104" t="s">
        <v>35</v>
      </c>
      <c r="S182" s="104" t="s">
        <v>760</v>
      </c>
      <c r="T182" s="127" t="s">
        <v>840</v>
      </c>
      <c r="U182" s="128"/>
      <c r="V182" s="102"/>
    </row>
    <row r="183" s="6" customFormat="1" ht="134" customHeight="1" spans="1:22">
      <c r="A183" s="102">
        <v>18</v>
      </c>
      <c r="B183" s="102" t="s">
        <v>753</v>
      </c>
      <c r="C183" s="103" t="s">
        <v>841</v>
      </c>
      <c r="D183" s="104" t="s">
        <v>842</v>
      </c>
      <c r="E183" s="104" t="s">
        <v>774</v>
      </c>
      <c r="F183" s="104" t="s">
        <v>817</v>
      </c>
      <c r="G183" s="104" t="s">
        <v>31</v>
      </c>
      <c r="H183" s="104" t="s">
        <v>792</v>
      </c>
      <c r="I183" s="104" t="s">
        <v>843</v>
      </c>
      <c r="J183" s="104" t="s">
        <v>34</v>
      </c>
      <c r="K183" s="104">
        <v>25</v>
      </c>
      <c r="L183" s="119">
        <v>2000</v>
      </c>
      <c r="M183" s="119">
        <v>2000</v>
      </c>
      <c r="N183" s="103"/>
      <c r="O183" s="103"/>
      <c r="P183" s="103"/>
      <c r="Q183" s="103"/>
      <c r="R183" s="104" t="s">
        <v>35</v>
      </c>
      <c r="S183" s="104" t="s">
        <v>760</v>
      </c>
      <c r="T183" s="127" t="s">
        <v>844</v>
      </c>
      <c r="U183" s="128"/>
      <c r="V183" s="102"/>
    </row>
    <row r="184" s="6" customFormat="1" ht="245" customHeight="1" spans="1:22">
      <c r="A184" s="102">
        <v>19</v>
      </c>
      <c r="B184" s="102" t="s">
        <v>753</v>
      </c>
      <c r="C184" s="103" t="s">
        <v>845</v>
      </c>
      <c r="D184" s="104" t="s">
        <v>846</v>
      </c>
      <c r="E184" s="104" t="s">
        <v>774</v>
      </c>
      <c r="F184" s="104" t="s">
        <v>775</v>
      </c>
      <c r="G184" s="104" t="s">
        <v>31</v>
      </c>
      <c r="H184" s="104" t="s">
        <v>792</v>
      </c>
      <c r="I184" s="104" t="s">
        <v>847</v>
      </c>
      <c r="J184" s="104" t="s">
        <v>34</v>
      </c>
      <c r="K184" s="104">
        <v>12</v>
      </c>
      <c r="L184" s="119">
        <v>1300</v>
      </c>
      <c r="M184" s="119">
        <v>1300</v>
      </c>
      <c r="N184" s="103"/>
      <c r="O184" s="103"/>
      <c r="P184" s="103"/>
      <c r="Q184" s="103"/>
      <c r="R184" s="104" t="s">
        <v>35</v>
      </c>
      <c r="S184" s="104" t="s">
        <v>760</v>
      </c>
      <c r="T184" s="127" t="s">
        <v>848</v>
      </c>
      <c r="U184" s="128"/>
      <c r="V184" s="102"/>
    </row>
    <row r="185" s="6" customFormat="1" ht="172" customHeight="1" spans="1:22">
      <c r="A185" s="102">
        <v>20</v>
      </c>
      <c r="B185" s="102" t="s">
        <v>753</v>
      </c>
      <c r="C185" s="103" t="s">
        <v>849</v>
      </c>
      <c r="D185" s="104" t="s">
        <v>850</v>
      </c>
      <c r="E185" s="104" t="s">
        <v>774</v>
      </c>
      <c r="F185" s="104" t="s">
        <v>775</v>
      </c>
      <c r="G185" s="104" t="s">
        <v>31</v>
      </c>
      <c r="H185" s="104" t="s">
        <v>792</v>
      </c>
      <c r="I185" s="104" t="s">
        <v>851</v>
      </c>
      <c r="J185" s="104" t="s">
        <v>34</v>
      </c>
      <c r="K185" s="104">
        <v>22</v>
      </c>
      <c r="L185" s="104">
        <v>1500</v>
      </c>
      <c r="M185" s="104">
        <v>1500</v>
      </c>
      <c r="N185" s="103"/>
      <c r="O185" s="103"/>
      <c r="P185" s="103"/>
      <c r="Q185" s="103"/>
      <c r="R185" s="104" t="s">
        <v>35</v>
      </c>
      <c r="S185" s="104" t="s">
        <v>760</v>
      </c>
      <c r="T185" s="127" t="s">
        <v>852</v>
      </c>
      <c r="U185" s="128"/>
      <c r="V185" s="102"/>
    </row>
    <row r="186" s="6" customFormat="1" ht="179" customHeight="1" spans="1:22">
      <c r="A186" s="102">
        <v>21</v>
      </c>
      <c r="B186" s="102" t="s">
        <v>753</v>
      </c>
      <c r="C186" s="103" t="s">
        <v>853</v>
      </c>
      <c r="D186" s="104" t="s">
        <v>854</v>
      </c>
      <c r="E186" s="104" t="s">
        <v>774</v>
      </c>
      <c r="F186" s="104" t="s">
        <v>775</v>
      </c>
      <c r="G186" s="104" t="s">
        <v>31</v>
      </c>
      <c r="H186" s="104" t="s">
        <v>792</v>
      </c>
      <c r="I186" s="104" t="s">
        <v>855</v>
      </c>
      <c r="J186" s="104" t="s">
        <v>240</v>
      </c>
      <c r="K186" s="104">
        <v>2</v>
      </c>
      <c r="L186" s="104">
        <v>1000</v>
      </c>
      <c r="M186" s="104">
        <v>1000</v>
      </c>
      <c r="N186" s="102"/>
      <c r="O186" s="106"/>
      <c r="P186" s="106"/>
      <c r="Q186" s="106"/>
      <c r="R186" s="104" t="s">
        <v>35</v>
      </c>
      <c r="S186" s="104" t="s">
        <v>760</v>
      </c>
      <c r="T186" s="127" t="s">
        <v>856</v>
      </c>
      <c r="U186" s="128"/>
      <c r="V186" s="102"/>
    </row>
    <row r="187" s="6" customFormat="1" ht="300" customHeight="1" spans="1:22">
      <c r="A187" s="102">
        <v>22</v>
      </c>
      <c r="B187" s="102" t="s">
        <v>753</v>
      </c>
      <c r="C187" s="103" t="s">
        <v>857</v>
      </c>
      <c r="D187" s="104" t="s">
        <v>858</v>
      </c>
      <c r="E187" s="104" t="s">
        <v>774</v>
      </c>
      <c r="F187" s="104" t="s">
        <v>670</v>
      </c>
      <c r="G187" s="104" t="s">
        <v>31</v>
      </c>
      <c r="H187" s="104" t="s">
        <v>776</v>
      </c>
      <c r="I187" s="104" t="s">
        <v>859</v>
      </c>
      <c r="J187" s="104" t="s">
        <v>860</v>
      </c>
      <c r="K187" s="104">
        <v>270000</v>
      </c>
      <c r="L187" s="104">
        <v>2500</v>
      </c>
      <c r="M187" s="104">
        <v>2500</v>
      </c>
      <c r="N187" s="102"/>
      <c r="O187" s="103"/>
      <c r="P187" s="103"/>
      <c r="Q187" s="103"/>
      <c r="R187" s="104" t="s">
        <v>35</v>
      </c>
      <c r="S187" s="104" t="s">
        <v>760</v>
      </c>
      <c r="T187" s="127" t="s">
        <v>861</v>
      </c>
      <c r="U187" s="128"/>
      <c r="V187" s="102"/>
    </row>
    <row r="188" s="6" customFormat="1" ht="331" customHeight="1" spans="1:22">
      <c r="A188" s="102">
        <v>23</v>
      </c>
      <c r="B188" s="102" t="s">
        <v>753</v>
      </c>
      <c r="C188" s="103" t="s">
        <v>862</v>
      </c>
      <c r="D188" s="104" t="s">
        <v>863</v>
      </c>
      <c r="E188" s="104" t="s">
        <v>774</v>
      </c>
      <c r="F188" s="104" t="s">
        <v>864</v>
      </c>
      <c r="G188" s="104" t="s">
        <v>31</v>
      </c>
      <c r="H188" s="104" t="s">
        <v>776</v>
      </c>
      <c r="I188" s="104" t="s">
        <v>865</v>
      </c>
      <c r="J188" s="104" t="s">
        <v>34</v>
      </c>
      <c r="K188" s="104">
        <v>27</v>
      </c>
      <c r="L188" s="104">
        <v>1500</v>
      </c>
      <c r="M188" s="104">
        <v>1500</v>
      </c>
      <c r="N188" s="7"/>
      <c r="O188" s="103"/>
      <c r="P188" s="103"/>
      <c r="Q188" s="103"/>
      <c r="R188" s="104" t="s">
        <v>35</v>
      </c>
      <c r="S188" s="104" t="s">
        <v>760</v>
      </c>
      <c r="T188" s="127" t="s">
        <v>866</v>
      </c>
      <c r="U188" s="128"/>
      <c r="V188" s="102"/>
    </row>
    <row r="189" s="6" customFormat="1" ht="190" customHeight="1" spans="1:22">
      <c r="A189" s="102">
        <v>24</v>
      </c>
      <c r="B189" s="102" t="s">
        <v>753</v>
      </c>
      <c r="C189" s="103" t="s">
        <v>867</v>
      </c>
      <c r="D189" s="104" t="s">
        <v>868</v>
      </c>
      <c r="E189" s="104" t="s">
        <v>774</v>
      </c>
      <c r="F189" s="104" t="s">
        <v>817</v>
      </c>
      <c r="G189" s="104" t="s">
        <v>31</v>
      </c>
      <c r="H189" s="104" t="s">
        <v>776</v>
      </c>
      <c r="I189" s="104" t="s">
        <v>869</v>
      </c>
      <c r="J189" s="104" t="s">
        <v>870</v>
      </c>
      <c r="K189" s="104">
        <v>4</v>
      </c>
      <c r="L189" s="104">
        <v>100</v>
      </c>
      <c r="M189" s="102"/>
      <c r="N189" s="104">
        <v>100</v>
      </c>
      <c r="O189" s="103"/>
      <c r="P189" s="103"/>
      <c r="Q189" s="103"/>
      <c r="R189" s="104" t="s">
        <v>35</v>
      </c>
      <c r="S189" s="104" t="s">
        <v>760</v>
      </c>
      <c r="T189" s="127" t="s">
        <v>871</v>
      </c>
      <c r="U189" s="128"/>
      <c r="V189" s="102"/>
    </row>
    <row r="190" s="6" customFormat="1" ht="182" customHeight="1" spans="1:22">
      <c r="A190" s="102">
        <v>25</v>
      </c>
      <c r="B190" s="102" t="s">
        <v>753</v>
      </c>
      <c r="C190" s="103" t="s">
        <v>872</v>
      </c>
      <c r="D190" s="104" t="s">
        <v>873</v>
      </c>
      <c r="E190" s="104" t="s">
        <v>756</v>
      </c>
      <c r="F190" s="104" t="s">
        <v>874</v>
      </c>
      <c r="G190" s="104" t="s">
        <v>31</v>
      </c>
      <c r="H190" s="104" t="s">
        <v>764</v>
      </c>
      <c r="I190" s="104" t="s">
        <v>875</v>
      </c>
      <c r="J190" s="104" t="s">
        <v>876</v>
      </c>
      <c r="K190" s="104">
        <v>1</v>
      </c>
      <c r="L190" s="104">
        <v>3500</v>
      </c>
      <c r="M190" s="102"/>
      <c r="N190" s="104">
        <v>3500</v>
      </c>
      <c r="O190" s="104"/>
      <c r="P190" s="104"/>
      <c r="Q190" s="104"/>
      <c r="R190" s="104" t="s">
        <v>35</v>
      </c>
      <c r="S190" s="104" t="s">
        <v>760</v>
      </c>
      <c r="T190" s="127" t="s">
        <v>877</v>
      </c>
      <c r="U190" s="128"/>
      <c r="V190" s="102"/>
    </row>
    <row r="191" s="6" customFormat="1" ht="69" customHeight="1" spans="1:22">
      <c r="A191" s="102">
        <v>26</v>
      </c>
      <c r="B191" s="102" t="s">
        <v>753</v>
      </c>
      <c r="C191" s="103" t="s">
        <v>878</v>
      </c>
      <c r="D191" s="107" t="s">
        <v>879</v>
      </c>
      <c r="E191" s="108" t="s">
        <v>100</v>
      </c>
      <c r="F191" s="108" t="s">
        <v>670</v>
      </c>
      <c r="G191" s="107" t="s">
        <v>31</v>
      </c>
      <c r="H191" s="107" t="s">
        <v>822</v>
      </c>
      <c r="I191" s="108" t="s">
        <v>880</v>
      </c>
      <c r="J191" s="107" t="s">
        <v>655</v>
      </c>
      <c r="K191" s="107">
        <v>13</v>
      </c>
      <c r="L191" s="121">
        <v>8.97</v>
      </c>
      <c r="M191" s="120"/>
      <c r="N191" s="121">
        <v>8.97</v>
      </c>
      <c r="O191" s="120"/>
      <c r="P191" s="120"/>
      <c r="Q191" s="120"/>
      <c r="R191" s="104" t="s">
        <v>35</v>
      </c>
      <c r="S191" s="106" t="s">
        <v>760</v>
      </c>
      <c r="T191" s="129" t="s">
        <v>881</v>
      </c>
      <c r="U191" s="108"/>
      <c r="V191" s="102"/>
    </row>
    <row r="192" s="7" customFormat="1" ht="123" customHeight="1" spans="1:22">
      <c r="A192" s="102">
        <v>27</v>
      </c>
      <c r="B192" s="102" t="s">
        <v>753</v>
      </c>
      <c r="C192" s="103" t="s">
        <v>882</v>
      </c>
      <c r="D192" s="107" t="s">
        <v>883</v>
      </c>
      <c r="E192" s="107" t="s">
        <v>884</v>
      </c>
      <c r="F192" s="108" t="s">
        <v>807</v>
      </c>
      <c r="G192" s="107" t="s">
        <v>31</v>
      </c>
      <c r="H192" s="107" t="s">
        <v>802</v>
      </c>
      <c r="I192" s="107" t="s">
        <v>885</v>
      </c>
      <c r="J192" s="107" t="s">
        <v>34</v>
      </c>
      <c r="K192" s="107">
        <v>1.6</v>
      </c>
      <c r="L192" s="107">
        <v>500</v>
      </c>
      <c r="M192" s="107"/>
      <c r="N192" s="107">
        <v>500</v>
      </c>
      <c r="O192" s="107"/>
      <c r="P192" s="107"/>
      <c r="Q192" s="107"/>
      <c r="R192" s="104" t="s">
        <v>35</v>
      </c>
      <c r="S192" s="106" t="s">
        <v>760</v>
      </c>
      <c r="T192" s="129" t="s">
        <v>886</v>
      </c>
      <c r="U192" s="128"/>
      <c r="V192" s="103"/>
    </row>
    <row r="193" s="6" customFormat="1" ht="105" customHeight="1" spans="1:22">
      <c r="A193" s="102">
        <v>28</v>
      </c>
      <c r="B193" s="102" t="s">
        <v>753</v>
      </c>
      <c r="C193" s="103" t="s">
        <v>887</v>
      </c>
      <c r="D193" s="107" t="s">
        <v>888</v>
      </c>
      <c r="E193" s="107" t="s">
        <v>884</v>
      </c>
      <c r="F193" s="108" t="s">
        <v>670</v>
      </c>
      <c r="G193" s="107" t="s">
        <v>31</v>
      </c>
      <c r="H193" s="107" t="s">
        <v>889</v>
      </c>
      <c r="I193" s="107" t="s">
        <v>890</v>
      </c>
      <c r="J193" s="107" t="s">
        <v>679</v>
      </c>
      <c r="K193" s="107">
        <v>5000</v>
      </c>
      <c r="L193" s="107">
        <v>946</v>
      </c>
      <c r="M193" s="107"/>
      <c r="N193" s="107">
        <v>946</v>
      </c>
      <c r="O193" s="107"/>
      <c r="P193" s="107"/>
      <c r="Q193" s="107"/>
      <c r="R193" s="104" t="s">
        <v>35</v>
      </c>
      <c r="S193" s="106" t="s">
        <v>760</v>
      </c>
      <c r="T193" s="129" t="s">
        <v>891</v>
      </c>
      <c r="U193" s="108"/>
      <c r="V193" s="102"/>
    </row>
    <row r="194" s="6" customFormat="1" ht="139" customHeight="1" spans="1:22">
      <c r="A194" s="102">
        <v>29</v>
      </c>
      <c r="B194" s="102" t="s">
        <v>753</v>
      </c>
      <c r="C194" s="103" t="s">
        <v>892</v>
      </c>
      <c r="D194" s="107" t="s">
        <v>893</v>
      </c>
      <c r="E194" s="107" t="s">
        <v>884</v>
      </c>
      <c r="F194" s="107" t="s">
        <v>864</v>
      </c>
      <c r="G194" s="107" t="s">
        <v>31</v>
      </c>
      <c r="H194" s="107" t="s">
        <v>894</v>
      </c>
      <c r="I194" s="107" t="s">
        <v>895</v>
      </c>
      <c r="J194" s="107" t="s">
        <v>34</v>
      </c>
      <c r="K194" s="107">
        <v>34</v>
      </c>
      <c r="L194" s="107">
        <v>1000</v>
      </c>
      <c r="M194" s="107"/>
      <c r="N194" s="107">
        <v>1000</v>
      </c>
      <c r="O194" s="107"/>
      <c r="P194" s="107"/>
      <c r="Q194" s="107"/>
      <c r="R194" s="104" t="s">
        <v>35</v>
      </c>
      <c r="S194" s="106" t="s">
        <v>760</v>
      </c>
      <c r="T194" s="129" t="s">
        <v>896</v>
      </c>
      <c r="U194" s="108"/>
      <c r="V194" s="102"/>
    </row>
    <row r="195" s="9" customFormat="1" ht="123" customHeight="1" spans="1:22">
      <c r="A195" s="102">
        <v>30</v>
      </c>
      <c r="B195" s="102" t="s">
        <v>753</v>
      </c>
      <c r="C195" s="103" t="s">
        <v>897</v>
      </c>
      <c r="D195" s="107" t="s">
        <v>898</v>
      </c>
      <c r="E195" s="107" t="s">
        <v>884</v>
      </c>
      <c r="F195" s="108" t="s">
        <v>670</v>
      </c>
      <c r="G195" s="107" t="s">
        <v>31</v>
      </c>
      <c r="H195" s="107" t="s">
        <v>802</v>
      </c>
      <c r="I195" s="107" t="s">
        <v>899</v>
      </c>
      <c r="J195" s="107" t="s">
        <v>240</v>
      </c>
      <c r="K195" s="107">
        <v>1</v>
      </c>
      <c r="L195" s="107">
        <v>210</v>
      </c>
      <c r="M195" s="107"/>
      <c r="N195" s="107">
        <v>210</v>
      </c>
      <c r="O195" s="107"/>
      <c r="P195" s="107"/>
      <c r="Q195" s="107"/>
      <c r="R195" s="104" t="s">
        <v>35</v>
      </c>
      <c r="S195" s="106" t="s">
        <v>760</v>
      </c>
      <c r="T195" s="129" t="s">
        <v>900</v>
      </c>
      <c r="U195" s="108"/>
      <c r="V195" s="184"/>
    </row>
    <row r="196" s="9" customFormat="1" ht="124" customHeight="1" spans="1:22">
      <c r="A196" s="102">
        <v>31</v>
      </c>
      <c r="B196" s="102" t="s">
        <v>753</v>
      </c>
      <c r="C196" s="103" t="s">
        <v>901</v>
      </c>
      <c r="D196" s="107" t="s">
        <v>902</v>
      </c>
      <c r="E196" s="107" t="s">
        <v>884</v>
      </c>
      <c r="F196" s="108" t="s">
        <v>807</v>
      </c>
      <c r="G196" s="107" t="s">
        <v>31</v>
      </c>
      <c r="H196" s="107" t="s">
        <v>903</v>
      </c>
      <c r="I196" s="107" t="s">
        <v>904</v>
      </c>
      <c r="J196" s="107" t="s">
        <v>34</v>
      </c>
      <c r="K196" s="107">
        <v>1.8</v>
      </c>
      <c r="L196" s="107">
        <v>100</v>
      </c>
      <c r="M196" s="107"/>
      <c r="N196" s="107">
        <v>100</v>
      </c>
      <c r="O196" s="107"/>
      <c r="P196" s="107"/>
      <c r="Q196" s="107"/>
      <c r="R196" s="104" t="s">
        <v>35</v>
      </c>
      <c r="S196" s="106" t="s">
        <v>760</v>
      </c>
      <c r="T196" s="129" t="s">
        <v>905</v>
      </c>
      <c r="U196" s="108"/>
      <c r="V196" s="184"/>
    </row>
    <row r="197" s="9" customFormat="1" ht="126" customHeight="1" spans="1:22">
      <c r="A197" s="102">
        <v>32</v>
      </c>
      <c r="B197" s="102" t="s">
        <v>753</v>
      </c>
      <c r="C197" s="103" t="s">
        <v>906</v>
      </c>
      <c r="D197" s="104" t="s">
        <v>907</v>
      </c>
      <c r="E197" s="104" t="s">
        <v>774</v>
      </c>
      <c r="F197" s="104" t="s">
        <v>817</v>
      </c>
      <c r="G197" s="104" t="s">
        <v>31</v>
      </c>
      <c r="H197" s="104" t="s">
        <v>792</v>
      </c>
      <c r="I197" s="104" t="s">
        <v>908</v>
      </c>
      <c r="J197" s="104" t="s">
        <v>34</v>
      </c>
      <c r="K197" s="104">
        <v>25</v>
      </c>
      <c r="L197" s="119">
        <v>6000</v>
      </c>
      <c r="M197" s="119"/>
      <c r="N197" s="103"/>
      <c r="O197" s="119"/>
      <c r="P197" s="119">
        <v>4000</v>
      </c>
      <c r="Q197" s="119">
        <v>2000</v>
      </c>
      <c r="R197" s="104" t="s">
        <v>35</v>
      </c>
      <c r="S197" s="104" t="s">
        <v>760</v>
      </c>
      <c r="T197" s="104" t="s">
        <v>909</v>
      </c>
      <c r="U197" s="128"/>
      <c r="V197" s="184"/>
    </row>
    <row r="198" s="9" customFormat="1" ht="82" customHeight="1" spans="1:22">
      <c r="A198" s="102">
        <v>33</v>
      </c>
      <c r="B198" s="102" t="s">
        <v>753</v>
      </c>
      <c r="C198" s="103" t="s">
        <v>910</v>
      </c>
      <c r="D198" s="107" t="s">
        <v>911</v>
      </c>
      <c r="E198" s="108" t="s">
        <v>884</v>
      </c>
      <c r="F198" s="107" t="s">
        <v>912</v>
      </c>
      <c r="G198" s="132" t="s">
        <v>31</v>
      </c>
      <c r="H198" s="107" t="s">
        <v>822</v>
      </c>
      <c r="I198" s="107" t="s">
        <v>913</v>
      </c>
      <c r="J198" s="107" t="s">
        <v>34</v>
      </c>
      <c r="K198" s="107">
        <v>34</v>
      </c>
      <c r="L198" s="121">
        <v>3000</v>
      </c>
      <c r="M198" s="121"/>
      <c r="N198" s="121"/>
      <c r="O198" s="121"/>
      <c r="P198" s="104">
        <v>2000</v>
      </c>
      <c r="Q198" s="104">
        <v>1000</v>
      </c>
      <c r="R198" s="104" t="s">
        <v>35</v>
      </c>
      <c r="S198" s="104" t="s">
        <v>914</v>
      </c>
      <c r="T198" s="105" t="s">
        <v>915</v>
      </c>
      <c r="U198" s="128"/>
      <c r="V198" s="184"/>
    </row>
    <row r="199" s="3" customFormat="1" ht="35" hidden="1" customHeight="1" spans="1:22">
      <c r="A199" s="30" t="s">
        <v>916</v>
      </c>
      <c r="B199" s="30"/>
      <c r="C199" s="30"/>
      <c r="D199" s="30"/>
      <c r="E199" s="30"/>
      <c r="F199" s="30"/>
      <c r="G199" s="30"/>
      <c r="H199" s="30"/>
      <c r="I199" s="30"/>
      <c r="J199" s="30"/>
      <c r="K199" s="30"/>
      <c r="L199" s="30">
        <f>SUM(L200:L249)</f>
        <v>73192</v>
      </c>
      <c r="M199" s="30">
        <f>SUM(M200:M249)</f>
        <v>20997</v>
      </c>
      <c r="N199" s="30">
        <f t="shared" ref="L199:Q199" si="14">SUM(N200:N249)</f>
        <v>2665</v>
      </c>
      <c r="O199" s="30">
        <f t="shared" si="14"/>
        <v>0</v>
      </c>
      <c r="P199" s="30">
        <f t="shared" si="14"/>
        <v>39820</v>
      </c>
      <c r="Q199" s="30">
        <f t="shared" si="14"/>
        <v>9710</v>
      </c>
      <c r="R199" s="30"/>
      <c r="S199" s="30"/>
      <c r="T199" s="30"/>
      <c r="U199" s="33"/>
      <c r="V199" s="33"/>
    </row>
    <row r="200" s="10" customFormat="1" ht="35" hidden="1" customHeight="1" spans="1:22">
      <c r="A200" s="41">
        <v>1</v>
      </c>
      <c r="B200" s="41" t="s">
        <v>917</v>
      </c>
      <c r="C200" s="41" t="s">
        <v>918</v>
      </c>
      <c r="D200" s="133" t="s">
        <v>919</v>
      </c>
      <c r="E200" s="41" t="s">
        <v>100</v>
      </c>
      <c r="F200" s="41" t="s">
        <v>920</v>
      </c>
      <c r="G200" s="41" t="s">
        <v>31</v>
      </c>
      <c r="H200" s="133" t="s">
        <v>921</v>
      </c>
      <c r="I200" s="159" t="s">
        <v>922</v>
      </c>
      <c r="J200" s="133" t="s">
        <v>923</v>
      </c>
      <c r="K200" s="41" t="s">
        <v>924</v>
      </c>
      <c r="L200" s="160">
        <v>550</v>
      </c>
      <c r="M200" s="160">
        <v>550</v>
      </c>
      <c r="N200" s="160">
        <v>0</v>
      </c>
      <c r="O200" s="160"/>
      <c r="P200" s="160"/>
      <c r="Q200" s="160"/>
      <c r="R200" s="133" t="s">
        <v>923</v>
      </c>
      <c r="S200" s="133" t="s">
        <v>925</v>
      </c>
      <c r="T200" s="159" t="s">
        <v>922</v>
      </c>
      <c r="U200" s="185">
        <v>45601</v>
      </c>
      <c r="V200" s="41"/>
    </row>
    <row r="201" s="4" customFormat="1" ht="35" hidden="1" customHeight="1" spans="1:22">
      <c r="A201" s="134">
        <v>2</v>
      </c>
      <c r="B201" s="41" t="s">
        <v>917</v>
      </c>
      <c r="C201" s="134" t="s">
        <v>926</v>
      </c>
      <c r="D201" s="135" t="s">
        <v>927</v>
      </c>
      <c r="E201" s="134" t="s">
        <v>29</v>
      </c>
      <c r="F201" s="134" t="s">
        <v>928</v>
      </c>
      <c r="G201" s="134" t="s">
        <v>31</v>
      </c>
      <c r="H201" s="135" t="s">
        <v>929</v>
      </c>
      <c r="I201" s="161" t="s">
        <v>930</v>
      </c>
      <c r="J201" s="135" t="s">
        <v>923</v>
      </c>
      <c r="K201" s="134" t="s">
        <v>931</v>
      </c>
      <c r="L201" s="141">
        <v>150</v>
      </c>
      <c r="M201" s="141">
        <v>150</v>
      </c>
      <c r="N201" s="141">
        <v>0</v>
      </c>
      <c r="O201" s="141"/>
      <c r="P201" s="141"/>
      <c r="Q201" s="141"/>
      <c r="R201" s="135" t="s">
        <v>923</v>
      </c>
      <c r="S201" s="135" t="s">
        <v>925</v>
      </c>
      <c r="T201" s="161" t="s">
        <v>930</v>
      </c>
      <c r="U201" s="186">
        <v>45601</v>
      </c>
      <c r="V201" s="134"/>
    </row>
    <row r="202" s="4" customFormat="1" ht="35" hidden="1" customHeight="1" spans="1:22">
      <c r="A202" s="134">
        <v>3</v>
      </c>
      <c r="B202" s="41" t="s">
        <v>917</v>
      </c>
      <c r="C202" s="134" t="s">
        <v>932</v>
      </c>
      <c r="D202" s="136" t="s">
        <v>933</v>
      </c>
      <c r="E202" s="134" t="s">
        <v>29</v>
      </c>
      <c r="F202" s="134" t="s">
        <v>934</v>
      </c>
      <c r="G202" s="134" t="s">
        <v>31</v>
      </c>
      <c r="H202" s="136" t="s">
        <v>935</v>
      </c>
      <c r="I202" s="162" t="s">
        <v>936</v>
      </c>
      <c r="J202" s="136" t="s">
        <v>937</v>
      </c>
      <c r="K202" s="134" t="s">
        <v>938</v>
      </c>
      <c r="L202" s="141">
        <v>265</v>
      </c>
      <c r="M202" s="141"/>
      <c r="N202" s="141">
        <v>265</v>
      </c>
      <c r="O202" s="141"/>
      <c r="P202" s="141"/>
      <c r="Q202" s="141"/>
      <c r="R202" s="136" t="s">
        <v>937</v>
      </c>
      <c r="S202" s="136" t="s">
        <v>939</v>
      </c>
      <c r="T202" s="162" t="s">
        <v>936</v>
      </c>
      <c r="U202" s="186">
        <v>45601</v>
      </c>
      <c r="V202" s="134"/>
    </row>
    <row r="203" s="4" customFormat="1" ht="35" hidden="1" customHeight="1" spans="1:22">
      <c r="A203" s="134">
        <v>4</v>
      </c>
      <c r="B203" s="41" t="s">
        <v>917</v>
      </c>
      <c r="C203" s="134" t="s">
        <v>940</v>
      </c>
      <c r="D203" s="136" t="s">
        <v>941</v>
      </c>
      <c r="E203" s="134" t="s">
        <v>29</v>
      </c>
      <c r="F203" s="134" t="s">
        <v>45</v>
      </c>
      <c r="G203" s="134" t="s">
        <v>31</v>
      </c>
      <c r="H203" s="136" t="s">
        <v>942</v>
      </c>
      <c r="I203" s="162" t="s">
        <v>943</v>
      </c>
      <c r="J203" s="136" t="s">
        <v>944</v>
      </c>
      <c r="K203" s="134" t="s">
        <v>945</v>
      </c>
      <c r="L203" s="141">
        <v>1000</v>
      </c>
      <c r="M203" s="141"/>
      <c r="N203" s="141">
        <v>1000</v>
      </c>
      <c r="O203" s="141"/>
      <c r="P203" s="141"/>
      <c r="Q203" s="141"/>
      <c r="R203" s="136" t="s">
        <v>944</v>
      </c>
      <c r="S203" s="136" t="s">
        <v>946</v>
      </c>
      <c r="T203" s="162" t="s">
        <v>943</v>
      </c>
      <c r="U203" s="186">
        <v>45601</v>
      </c>
      <c r="V203" s="134"/>
    </row>
    <row r="204" s="10" customFormat="1" ht="35" hidden="1" customHeight="1" spans="1:22">
      <c r="A204" s="41">
        <v>5</v>
      </c>
      <c r="B204" s="41" t="s">
        <v>917</v>
      </c>
      <c r="C204" s="41" t="s">
        <v>947</v>
      </c>
      <c r="D204" s="137" t="s">
        <v>948</v>
      </c>
      <c r="E204" s="41" t="s">
        <v>100</v>
      </c>
      <c r="F204" s="41" t="s">
        <v>949</v>
      </c>
      <c r="G204" s="41" t="s">
        <v>31</v>
      </c>
      <c r="H204" s="137" t="s">
        <v>950</v>
      </c>
      <c r="I204" s="163" t="s">
        <v>951</v>
      </c>
      <c r="J204" s="137" t="s">
        <v>944</v>
      </c>
      <c r="K204" s="41" t="s">
        <v>952</v>
      </c>
      <c r="L204" s="160">
        <v>1000</v>
      </c>
      <c r="M204" s="160">
        <v>1000</v>
      </c>
      <c r="N204" s="160"/>
      <c r="O204" s="160"/>
      <c r="P204" s="160"/>
      <c r="Q204" s="160"/>
      <c r="R204" s="137" t="s">
        <v>944</v>
      </c>
      <c r="S204" s="137" t="s">
        <v>946</v>
      </c>
      <c r="T204" s="163" t="s">
        <v>951</v>
      </c>
      <c r="U204" s="185">
        <v>45601</v>
      </c>
      <c r="V204" s="41"/>
    </row>
    <row r="205" s="10" customFormat="1" ht="35" hidden="1" customHeight="1" spans="1:22">
      <c r="A205" s="41">
        <v>6</v>
      </c>
      <c r="B205" s="41" t="s">
        <v>917</v>
      </c>
      <c r="C205" s="41" t="s">
        <v>953</v>
      </c>
      <c r="D205" s="137" t="s">
        <v>954</v>
      </c>
      <c r="E205" s="41" t="s">
        <v>100</v>
      </c>
      <c r="F205" s="41" t="s">
        <v>448</v>
      </c>
      <c r="G205" s="41" t="s">
        <v>31</v>
      </c>
      <c r="H205" s="137" t="s">
        <v>955</v>
      </c>
      <c r="I205" s="163" t="s">
        <v>956</v>
      </c>
      <c r="J205" s="137" t="s">
        <v>957</v>
      </c>
      <c r="K205" s="41" t="s">
        <v>958</v>
      </c>
      <c r="L205" s="160">
        <v>450</v>
      </c>
      <c r="M205" s="160">
        <v>450</v>
      </c>
      <c r="N205" s="160"/>
      <c r="O205" s="160"/>
      <c r="P205" s="160"/>
      <c r="Q205" s="160"/>
      <c r="R205" s="137" t="s">
        <v>957</v>
      </c>
      <c r="S205" s="137" t="s">
        <v>959</v>
      </c>
      <c r="T205" s="163" t="s">
        <v>956</v>
      </c>
      <c r="U205" s="185">
        <v>45601</v>
      </c>
      <c r="V205" s="41"/>
    </row>
    <row r="206" s="10" customFormat="1" ht="35" hidden="1" customHeight="1" spans="1:22">
      <c r="A206" s="41">
        <v>7</v>
      </c>
      <c r="B206" s="41" t="s">
        <v>917</v>
      </c>
      <c r="C206" s="41" t="s">
        <v>960</v>
      </c>
      <c r="D206" s="137" t="s">
        <v>961</v>
      </c>
      <c r="E206" s="41" t="s">
        <v>100</v>
      </c>
      <c r="F206" s="41" t="s">
        <v>119</v>
      </c>
      <c r="G206" s="41" t="s">
        <v>31</v>
      </c>
      <c r="H206" s="137" t="s">
        <v>962</v>
      </c>
      <c r="I206" s="163" t="s">
        <v>963</v>
      </c>
      <c r="J206" s="137" t="s">
        <v>964</v>
      </c>
      <c r="K206" s="41" t="s">
        <v>965</v>
      </c>
      <c r="L206" s="160">
        <v>2000</v>
      </c>
      <c r="M206" s="160">
        <v>2000</v>
      </c>
      <c r="N206" s="160"/>
      <c r="O206" s="160"/>
      <c r="P206" s="160"/>
      <c r="Q206" s="160"/>
      <c r="R206" s="137" t="s">
        <v>964</v>
      </c>
      <c r="S206" s="137" t="s">
        <v>966</v>
      </c>
      <c r="T206" s="163" t="s">
        <v>963</v>
      </c>
      <c r="U206" s="185">
        <v>45601</v>
      </c>
      <c r="V206" s="41"/>
    </row>
    <row r="207" s="10" customFormat="1" ht="35" hidden="1" customHeight="1" spans="1:22">
      <c r="A207" s="41">
        <v>8</v>
      </c>
      <c r="B207" s="41" t="s">
        <v>917</v>
      </c>
      <c r="C207" s="41" t="s">
        <v>967</v>
      </c>
      <c r="D207" s="137" t="s">
        <v>968</v>
      </c>
      <c r="E207" s="41" t="s">
        <v>100</v>
      </c>
      <c r="F207" s="41" t="s">
        <v>949</v>
      </c>
      <c r="G207" s="41" t="s">
        <v>31</v>
      </c>
      <c r="H207" s="137" t="s">
        <v>969</v>
      </c>
      <c r="I207" s="163" t="s">
        <v>970</v>
      </c>
      <c r="J207" s="137" t="s">
        <v>964</v>
      </c>
      <c r="K207" s="41" t="s">
        <v>971</v>
      </c>
      <c r="L207" s="160">
        <v>500</v>
      </c>
      <c r="M207" s="160">
        <v>500</v>
      </c>
      <c r="N207" s="160"/>
      <c r="O207" s="160"/>
      <c r="P207" s="160"/>
      <c r="Q207" s="160"/>
      <c r="R207" s="137" t="s">
        <v>964</v>
      </c>
      <c r="S207" s="137" t="s">
        <v>966</v>
      </c>
      <c r="T207" s="163" t="s">
        <v>970</v>
      </c>
      <c r="U207" s="185">
        <v>45601</v>
      </c>
      <c r="V207" s="41"/>
    </row>
    <row r="208" s="10" customFormat="1" ht="35" hidden="1" customHeight="1" spans="1:22">
      <c r="A208" s="41">
        <v>9</v>
      </c>
      <c r="B208" s="41" t="s">
        <v>917</v>
      </c>
      <c r="C208" s="41" t="s">
        <v>972</v>
      </c>
      <c r="D208" s="137" t="s">
        <v>973</v>
      </c>
      <c r="E208" s="41" t="s">
        <v>100</v>
      </c>
      <c r="F208" s="41" t="s">
        <v>448</v>
      </c>
      <c r="G208" s="41" t="s">
        <v>31</v>
      </c>
      <c r="H208" s="137" t="s">
        <v>974</v>
      </c>
      <c r="I208" s="163" t="s">
        <v>975</v>
      </c>
      <c r="J208" s="137" t="s">
        <v>964</v>
      </c>
      <c r="K208" s="41" t="s">
        <v>976</v>
      </c>
      <c r="L208" s="160">
        <v>1000</v>
      </c>
      <c r="M208" s="160">
        <v>1000</v>
      </c>
      <c r="N208" s="160"/>
      <c r="O208" s="160"/>
      <c r="P208" s="160"/>
      <c r="Q208" s="160"/>
      <c r="R208" s="137" t="s">
        <v>964</v>
      </c>
      <c r="S208" s="137" t="s">
        <v>966</v>
      </c>
      <c r="T208" s="163" t="s">
        <v>975</v>
      </c>
      <c r="U208" s="185">
        <v>45601</v>
      </c>
      <c r="V208" s="41"/>
    </row>
    <row r="209" s="4" customFormat="1" ht="35" hidden="1" customHeight="1" spans="1:22">
      <c r="A209" s="134">
        <v>10</v>
      </c>
      <c r="B209" s="41" t="s">
        <v>917</v>
      </c>
      <c r="C209" s="134" t="s">
        <v>977</v>
      </c>
      <c r="D209" s="136" t="s">
        <v>978</v>
      </c>
      <c r="E209" s="134" t="s">
        <v>29</v>
      </c>
      <c r="F209" s="134" t="s">
        <v>30</v>
      </c>
      <c r="G209" s="134" t="s">
        <v>31</v>
      </c>
      <c r="H209" s="136" t="s">
        <v>979</v>
      </c>
      <c r="I209" s="162" t="s">
        <v>980</v>
      </c>
      <c r="J209" s="136" t="s">
        <v>981</v>
      </c>
      <c r="K209" s="134" t="s">
        <v>982</v>
      </c>
      <c r="L209" s="141">
        <v>700</v>
      </c>
      <c r="M209" s="141"/>
      <c r="N209" s="141">
        <v>700</v>
      </c>
      <c r="O209" s="141"/>
      <c r="P209" s="141"/>
      <c r="Q209" s="141"/>
      <c r="R209" s="136" t="s">
        <v>981</v>
      </c>
      <c r="S209" s="136" t="s">
        <v>983</v>
      </c>
      <c r="T209" s="162" t="s">
        <v>980</v>
      </c>
      <c r="U209" s="186">
        <v>45601</v>
      </c>
      <c r="V209" s="134"/>
    </row>
    <row r="210" s="4" customFormat="1" ht="35" hidden="1" customHeight="1" spans="1:22">
      <c r="A210" s="134">
        <v>11</v>
      </c>
      <c r="B210" s="41" t="s">
        <v>917</v>
      </c>
      <c r="C210" s="134" t="s">
        <v>984</v>
      </c>
      <c r="D210" s="136" t="s">
        <v>985</v>
      </c>
      <c r="E210" s="134" t="s">
        <v>29</v>
      </c>
      <c r="F210" s="134" t="s">
        <v>986</v>
      </c>
      <c r="G210" s="134" t="s">
        <v>31</v>
      </c>
      <c r="H210" s="136" t="s">
        <v>979</v>
      </c>
      <c r="I210" s="162" t="s">
        <v>987</v>
      </c>
      <c r="J210" s="136" t="s">
        <v>981</v>
      </c>
      <c r="K210" s="134" t="s">
        <v>988</v>
      </c>
      <c r="L210" s="141">
        <v>400</v>
      </c>
      <c r="M210" s="141"/>
      <c r="N210" s="141">
        <v>400</v>
      </c>
      <c r="O210" s="141"/>
      <c r="P210" s="141"/>
      <c r="Q210" s="141"/>
      <c r="R210" s="136" t="s">
        <v>981</v>
      </c>
      <c r="S210" s="136" t="s">
        <v>983</v>
      </c>
      <c r="T210" s="162" t="s">
        <v>987</v>
      </c>
      <c r="U210" s="186">
        <v>45601</v>
      </c>
      <c r="V210" s="134"/>
    </row>
    <row r="211" s="4" customFormat="1" ht="35" hidden="1" customHeight="1" spans="1:22">
      <c r="A211" s="134">
        <v>12</v>
      </c>
      <c r="B211" s="41" t="s">
        <v>917</v>
      </c>
      <c r="C211" s="134" t="s">
        <v>989</v>
      </c>
      <c r="D211" s="136" t="s">
        <v>990</v>
      </c>
      <c r="E211" s="134" t="s">
        <v>29</v>
      </c>
      <c r="F211" s="134" t="s">
        <v>986</v>
      </c>
      <c r="G211" s="134" t="s">
        <v>31</v>
      </c>
      <c r="H211" s="136" t="s">
        <v>991</v>
      </c>
      <c r="I211" s="162" t="s">
        <v>992</v>
      </c>
      <c r="J211" s="136" t="s">
        <v>993</v>
      </c>
      <c r="K211" s="134" t="s">
        <v>994</v>
      </c>
      <c r="L211" s="141">
        <v>200</v>
      </c>
      <c r="M211" s="141">
        <v>200</v>
      </c>
      <c r="N211" s="141"/>
      <c r="O211" s="141"/>
      <c r="P211" s="141"/>
      <c r="Q211" s="141"/>
      <c r="R211" s="136" t="s">
        <v>993</v>
      </c>
      <c r="S211" s="136" t="s">
        <v>995</v>
      </c>
      <c r="T211" s="162" t="s">
        <v>992</v>
      </c>
      <c r="U211" s="186">
        <v>45601</v>
      </c>
      <c r="V211" s="134"/>
    </row>
    <row r="212" s="10" customFormat="1" ht="35" hidden="1" customHeight="1" spans="1:22">
      <c r="A212" s="41">
        <v>13</v>
      </c>
      <c r="B212" s="41" t="s">
        <v>917</v>
      </c>
      <c r="C212" s="41" t="s">
        <v>996</v>
      </c>
      <c r="D212" s="137" t="s">
        <v>997</v>
      </c>
      <c r="E212" s="41" t="s">
        <v>100</v>
      </c>
      <c r="F212" s="41" t="s">
        <v>448</v>
      </c>
      <c r="G212" s="41" t="s">
        <v>31</v>
      </c>
      <c r="H212" s="137" t="s">
        <v>998</v>
      </c>
      <c r="I212" s="163" t="s">
        <v>999</v>
      </c>
      <c r="J212" s="137" t="s">
        <v>993</v>
      </c>
      <c r="K212" s="41" t="s">
        <v>1000</v>
      </c>
      <c r="L212" s="160">
        <v>500</v>
      </c>
      <c r="M212" s="160">
        <v>500</v>
      </c>
      <c r="N212" s="160"/>
      <c r="O212" s="160"/>
      <c r="P212" s="160"/>
      <c r="Q212" s="160"/>
      <c r="R212" s="137" t="s">
        <v>993</v>
      </c>
      <c r="S212" s="137" t="s">
        <v>995</v>
      </c>
      <c r="T212" s="163" t="s">
        <v>999</v>
      </c>
      <c r="U212" s="185">
        <v>45601</v>
      </c>
      <c r="V212" s="41"/>
    </row>
    <row r="213" s="4" customFormat="1" ht="35" hidden="1" customHeight="1" spans="1:22">
      <c r="A213" s="134">
        <v>14</v>
      </c>
      <c r="B213" s="41" t="s">
        <v>917</v>
      </c>
      <c r="C213" s="134" t="s">
        <v>1001</v>
      </c>
      <c r="D213" s="136" t="s">
        <v>1002</v>
      </c>
      <c r="E213" s="134" t="s">
        <v>29</v>
      </c>
      <c r="F213" s="134" t="s">
        <v>45</v>
      </c>
      <c r="G213" s="134" t="s">
        <v>31</v>
      </c>
      <c r="H213" s="136" t="s">
        <v>1003</v>
      </c>
      <c r="I213" s="162" t="s">
        <v>1004</v>
      </c>
      <c r="J213" s="136" t="s">
        <v>1005</v>
      </c>
      <c r="K213" s="134" t="s">
        <v>1006</v>
      </c>
      <c r="L213" s="141">
        <v>500</v>
      </c>
      <c r="M213" s="141">
        <v>500</v>
      </c>
      <c r="N213" s="141"/>
      <c r="O213" s="141"/>
      <c r="P213" s="141"/>
      <c r="Q213" s="141"/>
      <c r="R213" s="136" t="s">
        <v>1005</v>
      </c>
      <c r="S213" s="136" t="s">
        <v>1007</v>
      </c>
      <c r="T213" s="162" t="s">
        <v>1004</v>
      </c>
      <c r="U213" s="186">
        <v>45601</v>
      </c>
      <c r="V213" s="134"/>
    </row>
    <row r="214" s="4" customFormat="1" ht="35" hidden="1" customHeight="1" spans="1:22">
      <c r="A214" s="134">
        <v>15</v>
      </c>
      <c r="B214" s="41" t="s">
        <v>917</v>
      </c>
      <c r="C214" s="134" t="s">
        <v>1008</v>
      </c>
      <c r="D214" s="135" t="s">
        <v>1009</v>
      </c>
      <c r="E214" s="134" t="s">
        <v>29</v>
      </c>
      <c r="F214" s="134" t="s">
        <v>1010</v>
      </c>
      <c r="G214" s="134" t="s">
        <v>31</v>
      </c>
      <c r="H214" s="135" t="s">
        <v>1011</v>
      </c>
      <c r="I214" s="161" t="s">
        <v>1012</v>
      </c>
      <c r="J214" s="136" t="s">
        <v>411</v>
      </c>
      <c r="K214" s="134" t="s">
        <v>1013</v>
      </c>
      <c r="L214" s="141">
        <v>560</v>
      </c>
      <c r="M214" s="141">
        <v>560</v>
      </c>
      <c r="N214" s="141">
        <v>0</v>
      </c>
      <c r="O214" s="141"/>
      <c r="P214" s="141"/>
      <c r="Q214" s="141"/>
      <c r="R214" s="136" t="s">
        <v>411</v>
      </c>
      <c r="S214" s="136" t="s">
        <v>1014</v>
      </c>
      <c r="T214" s="161" t="s">
        <v>1012</v>
      </c>
      <c r="U214" s="186">
        <v>45601</v>
      </c>
      <c r="V214" s="134"/>
    </row>
    <row r="215" s="10" customFormat="1" ht="35" hidden="1" customHeight="1" spans="1:22">
      <c r="A215" s="41">
        <v>16</v>
      </c>
      <c r="B215" s="41" t="s">
        <v>917</v>
      </c>
      <c r="C215" s="41" t="s">
        <v>1015</v>
      </c>
      <c r="D215" s="137" t="s">
        <v>1016</v>
      </c>
      <c r="E215" s="41" t="s">
        <v>100</v>
      </c>
      <c r="F215" s="41" t="s">
        <v>1010</v>
      </c>
      <c r="G215" s="41" t="s">
        <v>31</v>
      </c>
      <c r="H215" s="137" t="s">
        <v>1017</v>
      </c>
      <c r="I215" s="163" t="s">
        <v>1018</v>
      </c>
      <c r="J215" s="137" t="s">
        <v>411</v>
      </c>
      <c r="K215" s="41" t="s">
        <v>1019</v>
      </c>
      <c r="L215" s="160">
        <v>1000</v>
      </c>
      <c r="M215" s="160">
        <v>1000</v>
      </c>
      <c r="N215" s="160"/>
      <c r="O215" s="160"/>
      <c r="P215" s="160"/>
      <c r="Q215" s="160"/>
      <c r="R215" s="137" t="s">
        <v>411</v>
      </c>
      <c r="S215" s="137" t="s">
        <v>1014</v>
      </c>
      <c r="T215" s="163" t="s">
        <v>1018</v>
      </c>
      <c r="U215" s="185">
        <v>45601</v>
      </c>
      <c r="V215" s="41"/>
    </row>
    <row r="216" s="10" customFormat="1" ht="35" hidden="1" customHeight="1" spans="1:22">
      <c r="A216" s="41">
        <v>17</v>
      </c>
      <c r="B216" s="41" t="s">
        <v>917</v>
      </c>
      <c r="C216" s="41" t="s">
        <v>1020</v>
      </c>
      <c r="D216" s="137" t="s">
        <v>1021</v>
      </c>
      <c r="E216" s="41" t="s">
        <v>100</v>
      </c>
      <c r="F216" s="41" t="s">
        <v>119</v>
      </c>
      <c r="G216" s="41" t="s">
        <v>31</v>
      </c>
      <c r="H216" s="137" t="s">
        <v>1022</v>
      </c>
      <c r="I216" s="163" t="s">
        <v>1023</v>
      </c>
      <c r="J216" s="137" t="s">
        <v>35</v>
      </c>
      <c r="K216" s="41" t="s">
        <v>1024</v>
      </c>
      <c r="L216" s="160">
        <v>2400</v>
      </c>
      <c r="M216" s="160">
        <v>2400</v>
      </c>
      <c r="N216" s="160"/>
      <c r="O216" s="160"/>
      <c r="P216" s="160"/>
      <c r="Q216" s="160"/>
      <c r="R216" s="137" t="s">
        <v>35</v>
      </c>
      <c r="S216" s="137" t="s">
        <v>1025</v>
      </c>
      <c r="T216" s="163" t="s">
        <v>1023</v>
      </c>
      <c r="U216" s="185">
        <v>45601</v>
      </c>
      <c r="V216" s="41"/>
    </row>
    <row r="217" s="10" customFormat="1" ht="35" hidden="1" customHeight="1" spans="1:22">
      <c r="A217" s="41">
        <v>18</v>
      </c>
      <c r="B217" s="41" t="s">
        <v>917</v>
      </c>
      <c r="C217" s="41" t="s">
        <v>1026</v>
      </c>
      <c r="D217" s="137" t="s">
        <v>1027</v>
      </c>
      <c r="E217" s="41" t="s">
        <v>100</v>
      </c>
      <c r="F217" s="41" t="s">
        <v>949</v>
      </c>
      <c r="G217" s="41" t="s">
        <v>31</v>
      </c>
      <c r="H217" s="137" t="s">
        <v>1022</v>
      </c>
      <c r="I217" s="163" t="s">
        <v>1028</v>
      </c>
      <c r="J217" s="137" t="s">
        <v>35</v>
      </c>
      <c r="K217" s="41" t="s">
        <v>1029</v>
      </c>
      <c r="L217" s="160">
        <v>1700</v>
      </c>
      <c r="M217" s="160">
        <v>1700</v>
      </c>
      <c r="N217" s="160"/>
      <c r="O217" s="160"/>
      <c r="P217" s="160"/>
      <c r="Q217" s="160"/>
      <c r="R217" s="137" t="s">
        <v>35</v>
      </c>
      <c r="S217" s="137" t="s">
        <v>1025</v>
      </c>
      <c r="T217" s="163" t="s">
        <v>1028</v>
      </c>
      <c r="U217" s="185">
        <v>45601</v>
      </c>
      <c r="V217" s="41"/>
    </row>
    <row r="218" s="4" customFormat="1" ht="35" hidden="1" customHeight="1" spans="1:22">
      <c r="A218" s="134">
        <v>19</v>
      </c>
      <c r="B218" s="41" t="s">
        <v>917</v>
      </c>
      <c r="C218" s="134" t="s">
        <v>1030</v>
      </c>
      <c r="D218" s="136" t="s">
        <v>1031</v>
      </c>
      <c r="E218" s="134" t="s">
        <v>670</v>
      </c>
      <c r="F218" s="134" t="s">
        <v>1032</v>
      </c>
      <c r="G218" s="134" t="s">
        <v>31</v>
      </c>
      <c r="H218" s="136" t="s">
        <v>1033</v>
      </c>
      <c r="I218" s="162" t="s">
        <v>1034</v>
      </c>
      <c r="J218" s="136" t="s">
        <v>1035</v>
      </c>
      <c r="K218" s="134" t="s">
        <v>1036</v>
      </c>
      <c r="L218" s="141">
        <v>1.2</v>
      </c>
      <c r="M218" s="141">
        <v>1.2</v>
      </c>
      <c r="N218" s="141"/>
      <c r="O218" s="141"/>
      <c r="P218" s="141"/>
      <c r="Q218" s="141"/>
      <c r="R218" s="136" t="s">
        <v>1035</v>
      </c>
      <c r="S218" s="136" t="s">
        <v>1037</v>
      </c>
      <c r="T218" s="162" t="s">
        <v>1034</v>
      </c>
      <c r="U218" s="186">
        <v>45601</v>
      </c>
      <c r="V218" s="134"/>
    </row>
    <row r="219" s="10" customFormat="1" ht="35" hidden="1" customHeight="1" spans="1:22">
      <c r="A219" s="41">
        <v>20</v>
      </c>
      <c r="B219" s="41" t="s">
        <v>917</v>
      </c>
      <c r="C219" s="41" t="s">
        <v>1038</v>
      </c>
      <c r="D219" s="137" t="s">
        <v>1039</v>
      </c>
      <c r="E219" s="41" t="s">
        <v>100</v>
      </c>
      <c r="F219" s="41" t="s">
        <v>1040</v>
      </c>
      <c r="G219" s="41" t="s">
        <v>31</v>
      </c>
      <c r="H219" s="137" t="s">
        <v>942</v>
      </c>
      <c r="I219" s="163" t="s">
        <v>1041</v>
      </c>
      <c r="J219" s="137" t="s">
        <v>1035</v>
      </c>
      <c r="K219" s="41" t="s">
        <v>1042</v>
      </c>
      <c r="L219" s="160">
        <v>1000</v>
      </c>
      <c r="M219" s="160">
        <v>1000</v>
      </c>
      <c r="N219" s="160"/>
      <c r="O219" s="160"/>
      <c r="P219" s="160"/>
      <c r="Q219" s="160"/>
      <c r="R219" s="137" t="s">
        <v>1035</v>
      </c>
      <c r="S219" s="137" t="s">
        <v>1037</v>
      </c>
      <c r="T219" s="163" t="s">
        <v>1041</v>
      </c>
      <c r="U219" s="185">
        <v>45601</v>
      </c>
      <c r="V219" s="41"/>
    </row>
    <row r="220" s="10" customFormat="1" ht="35" hidden="1" customHeight="1" spans="1:22">
      <c r="A220" s="41">
        <v>21</v>
      </c>
      <c r="B220" s="41" t="s">
        <v>917</v>
      </c>
      <c r="C220" s="41" t="s">
        <v>1043</v>
      </c>
      <c r="D220" s="137" t="s">
        <v>1044</v>
      </c>
      <c r="E220" s="41" t="s">
        <v>100</v>
      </c>
      <c r="F220" s="41" t="s">
        <v>448</v>
      </c>
      <c r="G220" s="41" t="s">
        <v>31</v>
      </c>
      <c r="H220" s="137" t="s">
        <v>1045</v>
      </c>
      <c r="I220" s="163" t="s">
        <v>1046</v>
      </c>
      <c r="J220" s="137" t="s">
        <v>1035</v>
      </c>
      <c r="K220" s="41" t="s">
        <v>971</v>
      </c>
      <c r="L220" s="160">
        <v>1000</v>
      </c>
      <c r="M220" s="160">
        <v>1000</v>
      </c>
      <c r="N220" s="160"/>
      <c r="O220" s="160"/>
      <c r="P220" s="160"/>
      <c r="Q220" s="160"/>
      <c r="R220" s="137" t="s">
        <v>1035</v>
      </c>
      <c r="S220" s="137" t="s">
        <v>1037</v>
      </c>
      <c r="T220" s="163" t="s">
        <v>1046</v>
      </c>
      <c r="U220" s="185">
        <v>45601</v>
      </c>
      <c r="V220" s="41"/>
    </row>
    <row r="221" s="10" customFormat="1" ht="35" hidden="1" customHeight="1" spans="1:22">
      <c r="A221" s="41">
        <v>22</v>
      </c>
      <c r="B221" s="41" t="s">
        <v>917</v>
      </c>
      <c r="C221" s="41" t="s">
        <v>1047</v>
      </c>
      <c r="D221" s="137" t="s">
        <v>1048</v>
      </c>
      <c r="E221" s="41" t="s">
        <v>100</v>
      </c>
      <c r="F221" s="41" t="s">
        <v>448</v>
      </c>
      <c r="G221" s="41" t="s">
        <v>31</v>
      </c>
      <c r="H221" s="137" t="s">
        <v>955</v>
      </c>
      <c r="I221" s="163" t="s">
        <v>1049</v>
      </c>
      <c r="J221" s="137" t="s">
        <v>1035</v>
      </c>
      <c r="K221" s="41" t="s">
        <v>1050</v>
      </c>
      <c r="L221" s="160">
        <v>1000</v>
      </c>
      <c r="M221" s="160">
        <v>1000</v>
      </c>
      <c r="N221" s="160"/>
      <c r="O221" s="160"/>
      <c r="P221" s="160"/>
      <c r="Q221" s="160"/>
      <c r="R221" s="137" t="s">
        <v>1035</v>
      </c>
      <c r="S221" s="137" t="s">
        <v>1037</v>
      </c>
      <c r="T221" s="163" t="s">
        <v>1049</v>
      </c>
      <c r="U221" s="185">
        <v>45601</v>
      </c>
      <c r="V221" s="41"/>
    </row>
    <row r="222" s="10" customFormat="1" ht="35" hidden="1" customHeight="1" spans="1:22">
      <c r="A222" s="41">
        <v>23</v>
      </c>
      <c r="B222" s="41" t="s">
        <v>917</v>
      </c>
      <c r="C222" s="41" t="s">
        <v>1051</v>
      </c>
      <c r="D222" s="133" t="s">
        <v>1052</v>
      </c>
      <c r="E222" s="41" t="s">
        <v>100</v>
      </c>
      <c r="F222" s="41" t="s">
        <v>448</v>
      </c>
      <c r="G222" s="41" t="s">
        <v>31</v>
      </c>
      <c r="H222" s="138" t="s">
        <v>1053</v>
      </c>
      <c r="I222" s="164" t="s">
        <v>1054</v>
      </c>
      <c r="J222" s="133" t="s">
        <v>1055</v>
      </c>
      <c r="K222" s="41" t="s">
        <v>1056</v>
      </c>
      <c r="L222" s="160">
        <v>100</v>
      </c>
      <c r="M222" s="160">
        <v>100</v>
      </c>
      <c r="N222" s="160"/>
      <c r="O222" s="160"/>
      <c r="P222" s="160"/>
      <c r="Q222" s="160"/>
      <c r="R222" s="133" t="s">
        <v>1055</v>
      </c>
      <c r="S222" s="133" t="s">
        <v>1057</v>
      </c>
      <c r="T222" s="164" t="s">
        <v>1054</v>
      </c>
      <c r="U222" s="185">
        <v>45601</v>
      </c>
      <c r="V222" s="41"/>
    </row>
    <row r="223" s="10" customFormat="1" ht="35" hidden="1" customHeight="1" spans="1:22">
      <c r="A223" s="41">
        <v>24</v>
      </c>
      <c r="B223" s="41" t="s">
        <v>917</v>
      </c>
      <c r="C223" s="41" t="s">
        <v>1058</v>
      </c>
      <c r="D223" s="133" t="s">
        <v>1059</v>
      </c>
      <c r="E223" s="41" t="s">
        <v>100</v>
      </c>
      <c r="F223" s="41" t="s">
        <v>949</v>
      </c>
      <c r="G223" s="41" t="s">
        <v>31</v>
      </c>
      <c r="H223" s="138" t="s">
        <v>1060</v>
      </c>
      <c r="I223" s="164" t="s">
        <v>1061</v>
      </c>
      <c r="J223" s="133" t="s">
        <v>1062</v>
      </c>
      <c r="K223" s="41" t="s">
        <v>1050</v>
      </c>
      <c r="L223" s="160">
        <v>100</v>
      </c>
      <c r="M223" s="160">
        <v>100</v>
      </c>
      <c r="N223" s="160"/>
      <c r="O223" s="160"/>
      <c r="P223" s="160"/>
      <c r="Q223" s="160"/>
      <c r="R223" s="133" t="s">
        <v>1062</v>
      </c>
      <c r="S223" s="133" t="s">
        <v>1063</v>
      </c>
      <c r="T223" s="164" t="s">
        <v>1061</v>
      </c>
      <c r="U223" s="185">
        <v>45601</v>
      </c>
      <c r="V223" s="41"/>
    </row>
    <row r="224" s="10" customFormat="1" ht="35" hidden="1" customHeight="1" spans="1:22">
      <c r="A224" s="41">
        <v>25</v>
      </c>
      <c r="B224" s="41" t="s">
        <v>917</v>
      </c>
      <c r="C224" s="41" t="s">
        <v>1064</v>
      </c>
      <c r="D224" s="133" t="s">
        <v>1065</v>
      </c>
      <c r="E224" s="41" t="s">
        <v>100</v>
      </c>
      <c r="F224" s="41" t="s">
        <v>146</v>
      </c>
      <c r="G224" s="41" t="s">
        <v>31</v>
      </c>
      <c r="H224" s="138" t="s">
        <v>1066</v>
      </c>
      <c r="I224" s="164" t="s">
        <v>1067</v>
      </c>
      <c r="J224" s="133" t="s">
        <v>1068</v>
      </c>
      <c r="K224" s="41" t="s">
        <v>1069</v>
      </c>
      <c r="L224" s="160">
        <v>100</v>
      </c>
      <c r="M224" s="160">
        <v>100</v>
      </c>
      <c r="N224" s="160"/>
      <c r="O224" s="160"/>
      <c r="P224" s="160"/>
      <c r="Q224" s="160"/>
      <c r="R224" s="133" t="s">
        <v>1068</v>
      </c>
      <c r="S224" s="133" t="s">
        <v>1070</v>
      </c>
      <c r="T224" s="164" t="s">
        <v>1067</v>
      </c>
      <c r="U224" s="185">
        <v>45601</v>
      </c>
      <c r="V224" s="41"/>
    </row>
    <row r="225" s="10" customFormat="1" ht="35" hidden="1" customHeight="1" spans="1:22">
      <c r="A225" s="41">
        <v>26</v>
      </c>
      <c r="B225" s="41" t="s">
        <v>917</v>
      </c>
      <c r="C225" s="41" t="s">
        <v>1071</v>
      </c>
      <c r="D225" s="133" t="s">
        <v>1072</v>
      </c>
      <c r="E225" s="41" t="s">
        <v>100</v>
      </c>
      <c r="F225" s="41" t="s">
        <v>949</v>
      </c>
      <c r="G225" s="41" t="s">
        <v>31</v>
      </c>
      <c r="H225" s="137" t="s">
        <v>1073</v>
      </c>
      <c r="I225" s="163" t="s">
        <v>1074</v>
      </c>
      <c r="J225" s="137" t="s">
        <v>944</v>
      </c>
      <c r="K225" s="41" t="s">
        <v>952</v>
      </c>
      <c r="L225" s="160">
        <v>100</v>
      </c>
      <c r="M225" s="160">
        <v>100</v>
      </c>
      <c r="N225" s="160"/>
      <c r="O225" s="160"/>
      <c r="P225" s="160"/>
      <c r="Q225" s="160"/>
      <c r="R225" s="137" t="s">
        <v>944</v>
      </c>
      <c r="S225" s="137" t="s">
        <v>1075</v>
      </c>
      <c r="T225" s="163" t="s">
        <v>1074</v>
      </c>
      <c r="U225" s="185">
        <v>45601</v>
      </c>
      <c r="V225" s="41"/>
    </row>
    <row r="226" s="4" customFormat="1" ht="35" hidden="1" customHeight="1" spans="1:22">
      <c r="A226" s="134">
        <v>27</v>
      </c>
      <c r="B226" s="41" t="s">
        <v>917</v>
      </c>
      <c r="C226" s="134" t="s">
        <v>1076</v>
      </c>
      <c r="D226" s="136" t="s">
        <v>1077</v>
      </c>
      <c r="E226" s="134" t="s">
        <v>29</v>
      </c>
      <c r="F226" s="134" t="s">
        <v>986</v>
      </c>
      <c r="G226" s="134" t="s">
        <v>31</v>
      </c>
      <c r="H226" s="136" t="s">
        <v>1078</v>
      </c>
      <c r="I226" s="162" t="s">
        <v>1079</v>
      </c>
      <c r="J226" s="136" t="s">
        <v>1080</v>
      </c>
      <c r="K226" s="134" t="s">
        <v>1081</v>
      </c>
      <c r="L226" s="141">
        <v>400</v>
      </c>
      <c r="M226" s="141">
        <v>400</v>
      </c>
      <c r="N226" s="141"/>
      <c r="O226" s="141"/>
      <c r="P226" s="141"/>
      <c r="Q226" s="141"/>
      <c r="R226" s="136" t="s">
        <v>1080</v>
      </c>
      <c r="S226" s="136" t="s">
        <v>1082</v>
      </c>
      <c r="T226" s="162" t="s">
        <v>1079</v>
      </c>
      <c r="U226" s="186">
        <v>45601</v>
      </c>
      <c r="V226" s="134"/>
    </row>
    <row r="227" s="4" customFormat="1" ht="35" hidden="1" customHeight="1" spans="1:22">
      <c r="A227" s="134">
        <v>28</v>
      </c>
      <c r="B227" s="41" t="s">
        <v>917</v>
      </c>
      <c r="C227" s="134" t="s">
        <v>1083</v>
      </c>
      <c r="D227" s="136" t="s">
        <v>1084</v>
      </c>
      <c r="E227" s="134" t="s">
        <v>29</v>
      </c>
      <c r="F227" s="134" t="s">
        <v>986</v>
      </c>
      <c r="G227" s="134" t="s">
        <v>31</v>
      </c>
      <c r="H227" s="136" t="s">
        <v>1085</v>
      </c>
      <c r="I227" s="162" t="s">
        <v>1086</v>
      </c>
      <c r="J227" s="136" t="s">
        <v>1080</v>
      </c>
      <c r="K227" s="134" t="s">
        <v>1087</v>
      </c>
      <c r="L227" s="141">
        <v>400</v>
      </c>
      <c r="M227" s="141">
        <v>400</v>
      </c>
      <c r="N227" s="141"/>
      <c r="O227" s="141"/>
      <c r="P227" s="141"/>
      <c r="Q227" s="141"/>
      <c r="R227" s="136" t="s">
        <v>1080</v>
      </c>
      <c r="S227" s="136" t="s">
        <v>1082</v>
      </c>
      <c r="T227" s="162" t="s">
        <v>1086</v>
      </c>
      <c r="U227" s="186">
        <v>45601</v>
      </c>
      <c r="V227" s="134"/>
    </row>
    <row r="228" s="4" customFormat="1" ht="35" hidden="1" customHeight="1" spans="1:22">
      <c r="A228" s="134">
        <v>29</v>
      </c>
      <c r="B228" s="41" t="s">
        <v>917</v>
      </c>
      <c r="C228" s="134" t="s">
        <v>1088</v>
      </c>
      <c r="D228" s="136" t="s">
        <v>1089</v>
      </c>
      <c r="E228" s="134" t="s">
        <v>29</v>
      </c>
      <c r="F228" s="134" t="s">
        <v>986</v>
      </c>
      <c r="G228" s="134" t="s">
        <v>31</v>
      </c>
      <c r="H228" s="136" t="s">
        <v>1090</v>
      </c>
      <c r="I228" s="162" t="s">
        <v>1091</v>
      </c>
      <c r="J228" s="136" t="s">
        <v>1080</v>
      </c>
      <c r="K228" s="134" t="s">
        <v>1092</v>
      </c>
      <c r="L228" s="141">
        <v>400</v>
      </c>
      <c r="M228" s="141">
        <v>400</v>
      </c>
      <c r="N228" s="141"/>
      <c r="O228" s="141"/>
      <c r="P228" s="141"/>
      <c r="Q228" s="141"/>
      <c r="R228" s="136" t="s">
        <v>1080</v>
      </c>
      <c r="S228" s="136" t="s">
        <v>1082</v>
      </c>
      <c r="T228" s="162" t="s">
        <v>1091</v>
      </c>
      <c r="U228" s="186">
        <v>45601</v>
      </c>
      <c r="V228" s="134"/>
    </row>
    <row r="229" s="4" customFormat="1" ht="35" hidden="1" customHeight="1" spans="1:22">
      <c r="A229" s="134">
        <v>30</v>
      </c>
      <c r="B229" s="41" t="s">
        <v>917</v>
      </c>
      <c r="C229" s="134" t="s">
        <v>1093</v>
      </c>
      <c r="D229" s="136" t="s">
        <v>1094</v>
      </c>
      <c r="E229" s="134" t="s">
        <v>29</v>
      </c>
      <c r="F229" s="134" t="s">
        <v>986</v>
      </c>
      <c r="G229" s="134" t="s">
        <v>31</v>
      </c>
      <c r="H229" s="136" t="s">
        <v>1095</v>
      </c>
      <c r="I229" s="162" t="s">
        <v>1096</v>
      </c>
      <c r="J229" s="136" t="s">
        <v>1080</v>
      </c>
      <c r="K229" s="134" t="s">
        <v>945</v>
      </c>
      <c r="L229" s="141">
        <v>400</v>
      </c>
      <c r="M229" s="141">
        <v>400</v>
      </c>
      <c r="N229" s="141"/>
      <c r="O229" s="141"/>
      <c r="P229" s="141"/>
      <c r="Q229" s="141"/>
      <c r="R229" s="136" t="s">
        <v>1080</v>
      </c>
      <c r="S229" s="136" t="s">
        <v>1082</v>
      </c>
      <c r="T229" s="162" t="s">
        <v>1096</v>
      </c>
      <c r="U229" s="186">
        <v>45601</v>
      </c>
      <c r="V229" s="134"/>
    </row>
    <row r="230" s="4" customFormat="1" ht="35" hidden="1" customHeight="1" spans="1:22">
      <c r="A230" s="134">
        <v>31</v>
      </c>
      <c r="B230" s="41" t="s">
        <v>917</v>
      </c>
      <c r="C230" s="134" t="s">
        <v>1097</v>
      </c>
      <c r="D230" s="136" t="s">
        <v>1098</v>
      </c>
      <c r="E230" s="134" t="s">
        <v>29</v>
      </c>
      <c r="F230" s="134" t="s">
        <v>986</v>
      </c>
      <c r="G230" s="134" t="s">
        <v>31</v>
      </c>
      <c r="H230" s="136" t="s">
        <v>1099</v>
      </c>
      <c r="I230" s="162" t="s">
        <v>1100</v>
      </c>
      <c r="J230" s="136" t="s">
        <v>1080</v>
      </c>
      <c r="K230" s="134" t="s">
        <v>1092</v>
      </c>
      <c r="L230" s="141">
        <v>400</v>
      </c>
      <c r="M230" s="141">
        <v>400</v>
      </c>
      <c r="N230" s="141"/>
      <c r="O230" s="141"/>
      <c r="P230" s="141"/>
      <c r="Q230" s="141"/>
      <c r="R230" s="136" t="s">
        <v>1080</v>
      </c>
      <c r="S230" s="136" t="s">
        <v>1082</v>
      </c>
      <c r="T230" s="162" t="s">
        <v>1100</v>
      </c>
      <c r="U230" s="186">
        <v>45601</v>
      </c>
      <c r="V230" s="134"/>
    </row>
    <row r="231" s="4" customFormat="1" ht="35" hidden="1" customHeight="1" spans="1:22">
      <c r="A231" s="134">
        <v>32</v>
      </c>
      <c r="B231" s="41" t="s">
        <v>917</v>
      </c>
      <c r="C231" s="134" t="s">
        <v>1101</v>
      </c>
      <c r="D231" s="136" t="s">
        <v>1102</v>
      </c>
      <c r="E231" s="134" t="s">
        <v>56</v>
      </c>
      <c r="F231" s="134" t="s">
        <v>1103</v>
      </c>
      <c r="G231" s="134" t="s">
        <v>31</v>
      </c>
      <c r="H231" s="136" t="s">
        <v>1033</v>
      </c>
      <c r="I231" s="162" t="s">
        <v>1104</v>
      </c>
      <c r="J231" s="136" t="s">
        <v>1105</v>
      </c>
      <c r="K231" s="134" t="s">
        <v>1106</v>
      </c>
      <c r="L231" s="141">
        <v>300</v>
      </c>
      <c r="M231" s="141">
        <v>300</v>
      </c>
      <c r="N231" s="141"/>
      <c r="O231" s="141"/>
      <c r="P231" s="141"/>
      <c r="Q231" s="141"/>
      <c r="R231" s="136" t="s">
        <v>1105</v>
      </c>
      <c r="S231" s="136" t="s">
        <v>1107</v>
      </c>
      <c r="T231" s="162" t="s">
        <v>1104</v>
      </c>
      <c r="U231" s="186">
        <v>45601</v>
      </c>
      <c r="V231" s="134"/>
    </row>
    <row r="232" s="4" customFormat="1" ht="35" hidden="1" customHeight="1" spans="1:22">
      <c r="A232" s="134">
        <v>33</v>
      </c>
      <c r="B232" s="41" t="s">
        <v>917</v>
      </c>
      <c r="C232" s="134" t="s">
        <v>1108</v>
      </c>
      <c r="D232" s="136" t="s">
        <v>1109</v>
      </c>
      <c r="E232" s="134" t="s">
        <v>1109</v>
      </c>
      <c r="F232" s="134" t="s">
        <v>1109</v>
      </c>
      <c r="G232" s="134" t="s">
        <v>31</v>
      </c>
      <c r="H232" s="136" t="s">
        <v>1033</v>
      </c>
      <c r="I232" s="162" t="s">
        <v>1110</v>
      </c>
      <c r="J232" s="136" t="s">
        <v>411</v>
      </c>
      <c r="K232" s="134"/>
      <c r="L232" s="141">
        <v>100</v>
      </c>
      <c r="M232" s="141">
        <v>100</v>
      </c>
      <c r="N232" s="141"/>
      <c r="O232" s="141"/>
      <c r="P232" s="141"/>
      <c r="Q232" s="141"/>
      <c r="R232" s="136" t="s">
        <v>411</v>
      </c>
      <c r="S232" s="136" t="s">
        <v>1014</v>
      </c>
      <c r="T232" s="162" t="s">
        <v>1110</v>
      </c>
      <c r="U232" s="186">
        <v>45601</v>
      </c>
      <c r="V232" s="134"/>
    </row>
    <row r="233" s="4" customFormat="1" ht="35" hidden="1" customHeight="1" spans="1:22">
      <c r="A233" s="134">
        <v>34</v>
      </c>
      <c r="B233" s="41" t="s">
        <v>917</v>
      </c>
      <c r="C233" s="134" t="s">
        <v>1111</v>
      </c>
      <c r="D233" s="136" t="s">
        <v>1112</v>
      </c>
      <c r="E233" s="134" t="s">
        <v>670</v>
      </c>
      <c r="F233" s="134" t="s">
        <v>1113</v>
      </c>
      <c r="G233" s="134" t="s">
        <v>31</v>
      </c>
      <c r="H233" s="136" t="s">
        <v>1033</v>
      </c>
      <c r="I233" s="162" t="s">
        <v>1114</v>
      </c>
      <c r="J233" s="136" t="s">
        <v>1115</v>
      </c>
      <c r="K233" s="134"/>
      <c r="L233" s="141">
        <v>85.8</v>
      </c>
      <c r="M233" s="141">
        <v>85.8</v>
      </c>
      <c r="N233" s="141"/>
      <c r="O233" s="141"/>
      <c r="P233" s="141"/>
      <c r="Q233" s="141"/>
      <c r="R233" s="136" t="s">
        <v>1115</v>
      </c>
      <c r="S233" s="136" t="s">
        <v>1116</v>
      </c>
      <c r="T233" s="162" t="s">
        <v>1117</v>
      </c>
      <c r="U233" s="186">
        <v>45601</v>
      </c>
      <c r="V233" s="134"/>
    </row>
    <row r="234" s="10" customFormat="1" ht="35" hidden="1" customHeight="1" spans="1:22">
      <c r="A234" s="41">
        <v>35</v>
      </c>
      <c r="B234" s="41" t="s">
        <v>917</v>
      </c>
      <c r="C234" s="41" t="s">
        <v>1118</v>
      </c>
      <c r="D234" s="137" t="s">
        <v>1119</v>
      </c>
      <c r="E234" s="41" t="s">
        <v>100</v>
      </c>
      <c r="F234" s="41" t="s">
        <v>652</v>
      </c>
      <c r="G234" s="41" t="s">
        <v>31</v>
      </c>
      <c r="H234" s="137" t="s">
        <v>1003</v>
      </c>
      <c r="I234" s="163" t="s">
        <v>1120</v>
      </c>
      <c r="J234" s="137" t="s">
        <v>35</v>
      </c>
      <c r="K234" s="41" t="s">
        <v>1121</v>
      </c>
      <c r="L234" s="160">
        <v>600</v>
      </c>
      <c r="M234" s="160">
        <v>600</v>
      </c>
      <c r="N234" s="160"/>
      <c r="O234" s="160"/>
      <c r="P234" s="160"/>
      <c r="Q234" s="160"/>
      <c r="R234" s="137" t="s">
        <v>35</v>
      </c>
      <c r="S234" s="137" t="s">
        <v>1025</v>
      </c>
      <c r="T234" s="163" t="s">
        <v>1120</v>
      </c>
      <c r="U234" s="185">
        <v>45601</v>
      </c>
      <c r="V234" s="41"/>
    </row>
    <row r="235" s="10" customFormat="1" ht="35" hidden="1" customHeight="1" spans="1:22">
      <c r="A235" s="95">
        <v>36</v>
      </c>
      <c r="B235" s="41" t="s">
        <v>917</v>
      </c>
      <c r="C235" s="95" t="s">
        <v>1122</v>
      </c>
      <c r="D235" s="137" t="s">
        <v>1123</v>
      </c>
      <c r="E235" s="95" t="s">
        <v>100</v>
      </c>
      <c r="F235" s="95" t="s">
        <v>1124</v>
      </c>
      <c r="G235" s="95" t="s">
        <v>31</v>
      </c>
      <c r="H235" s="137" t="s">
        <v>1003</v>
      </c>
      <c r="I235" s="163" t="s">
        <v>1125</v>
      </c>
      <c r="J235" s="137" t="s">
        <v>1126</v>
      </c>
      <c r="K235" s="95" t="s">
        <v>1127</v>
      </c>
      <c r="L235" s="165">
        <v>2300</v>
      </c>
      <c r="M235" s="165">
        <v>2000</v>
      </c>
      <c r="N235" s="165">
        <v>300</v>
      </c>
      <c r="O235" s="165"/>
      <c r="P235" s="165"/>
      <c r="Q235" s="165"/>
      <c r="R235" s="137" t="s">
        <v>1126</v>
      </c>
      <c r="S235" s="137" t="s">
        <v>1128</v>
      </c>
      <c r="T235" s="163" t="s">
        <v>1125</v>
      </c>
      <c r="U235" s="185">
        <v>45601</v>
      </c>
      <c r="V235" s="95"/>
    </row>
    <row r="236" s="4" customFormat="1" ht="35" hidden="1" customHeight="1" spans="1:22">
      <c r="A236" s="139"/>
      <c r="B236" s="41" t="s">
        <v>917</v>
      </c>
      <c r="C236" s="139"/>
      <c r="D236" s="136"/>
      <c r="E236" s="139"/>
      <c r="F236" s="139"/>
      <c r="G236" s="139"/>
      <c r="H236" s="136"/>
      <c r="I236" s="162"/>
      <c r="J236" s="136"/>
      <c r="K236" s="139"/>
      <c r="L236" s="166"/>
      <c r="M236" s="166"/>
      <c r="N236" s="166"/>
      <c r="O236" s="166"/>
      <c r="P236" s="166"/>
      <c r="Q236" s="166"/>
      <c r="R236" s="136"/>
      <c r="S236" s="136"/>
      <c r="T236" s="162"/>
      <c r="U236" s="186">
        <v>45601</v>
      </c>
      <c r="V236" s="139"/>
    </row>
    <row r="237" s="4" customFormat="1" ht="35" hidden="1" customHeight="1" spans="1:22">
      <c r="A237" s="140"/>
      <c r="B237" s="41" t="s">
        <v>917</v>
      </c>
      <c r="C237" s="140"/>
      <c r="D237" s="136"/>
      <c r="E237" s="140"/>
      <c r="F237" s="140"/>
      <c r="G237" s="140"/>
      <c r="H237" s="136"/>
      <c r="I237" s="162"/>
      <c r="J237" s="136"/>
      <c r="K237" s="140"/>
      <c r="L237" s="167"/>
      <c r="M237" s="167"/>
      <c r="N237" s="167"/>
      <c r="O237" s="167"/>
      <c r="P237" s="167"/>
      <c r="Q237" s="167"/>
      <c r="R237" s="136"/>
      <c r="S237" s="136"/>
      <c r="T237" s="162"/>
      <c r="U237" s="186">
        <v>45601</v>
      </c>
      <c r="V237" s="140"/>
    </row>
    <row r="238" s="4" customFormat="1" ht="35" hidden="1" customHeight="1" spans="1:22">
      <c r="A238" s="134">
        <v>37</v>
      </c>
      <c r="B238" s="41" t="s">
        <v>917</v>
      </c>
      <c r="C238" s="134" t="s">
        <v>1129</v>
      </c>
      <c r="D238" s="141" t="s">
        <v>1130</v>
      </c>
      <c r="E238" s="134" t="s">
        <v>29</v>
      </c>
      <c r="F238" s="134" t="s">
        <v>986</v>
      </c>
      <c r="G238" s="134" t="s">
        <v>31</v>
      </c>
      <c r="H238" s="141" t="s">
        <v>1131</v>
      </c>
      <c r="I238" s="168" t="s">
        <v>1132</v>
      </c>
      <c r="J238" s="141" t="s">
        <v>1133</v>
      </c>
      <c r="K238" s="134" t="s">
        <v>1134</v>
      </c>
      <c r="L238" s="141">
        <v>1250</v>
      </c>
      <c r="M238" s="141"/>
      <c r="N238" s="141"/>
      <c r="O238" s="141"/>
      <c r="P238" s="141">
        <v>1000</v>
      </c>
      <c r="Q238" s="141">
        <v>250</v>
      </c>
      <c r="R238" s="141" t="s">
        <v>1133</v>
      </c>
      <c r="S238" s="187" t="s">
        <v>1135</v>
      </c>
      <c r="T238" s="168" t="s">
        <v>1132</v>
      </c>
      <c r="U238" s="186">
        <v>45601</v>
      </c>
      <c r="V238" s="134"/>
    </row>
    <row r="239" s="4" customFormat="1" ht="35" hidden="1" customHeight="1" spans="1:22">
      <c r="A239" s="134">
        <v>38</v>
      </c>
      <c r="B239" s="41" t="s">
        <v>917</v>
      </c>
      <c r="C239" s="134" t="s">
        <v>1136</v>
      </c>
      <c r="D239" s="141" t="s">
        <v>1137</v>
      </c>
      <c r="E239" s="134" t="s">
        <v>29</v>
      </c>
      <c r="F239" s="134" t="s">
        <v>986</v>
      </c>
      <c r="G239" s="134" t="s">
        <v>31</v>
      </c>
      <c r="H239" s="141" t="s">
        <v>1138</v>
      </c>
      <c r="I239" s="168" t="s">
        <v>1139</v>
      </c>
      <c r="J239" s="141" t="s">
        <v>1133</v>
      </c>
      <c r="K239" s="134" t="s">
        <v>1140</v>
      </c>
      <c r="L239" s="141">
        <v>2500</v>
      </c>
      <c r="M239" s="141"/>
      <c r="N239" s="141"/>
      <c r="O239" s="141"/>
      <c r="P239" s="141">
        <v>2000</v>
      </c>
      <c r="Q239" s="141">
        <v>500</v>
      </c>
      <c r="R239" s="141" t="s">
        <v>1133</v>
      </c>
      <c r="S239" s="187" t="s">
        <v>1135</v>
      </c>
      <c r="T239" s="168" t="s">
        <v>1139</v>
      </c>
      <c r="U239" s="186">
        <v>45601</v>
      </c>
      <c r="V239" s="134"/>
    </row>
    <row r="240" s="4" customFormat="1" ht="35" hidden="1" customHeight="1" spans="1:22">
      <c r="A240" s="134">
        <v>39</v>
      </c>
      <c r="B240" s="41" t="s">
        <v>917</v>
      </c>
      <c r="C240" s="134" t="s">
        <v>1141</v>
      </c>
      <c r="D240" s="141" t="s">
        <v>1142</v>
      </c>
      <c r="E240" s="134" t="s">
        <v>29</v>
      </c>
      <c r="F240" s="134" t="s">
        <v>986</v>
      </c>
      <c r="G240" s="134" t="s">
        <v>31</v>
      </c>
      <c r="H240" s="141" t="s">
        <v>1095</v>
      </c>
      <c r="I240" s="168" t="s">
        <v>1143</v>
      </c>
      <c r="J240" s="141" t="s">
        <v>1133</v>
      </c>
      <c r="K240" s="134" t="s">
        <v>971</v>
      </c>
      <c r="L240" s="141">
        <v>1250</v>
      </c>
      <c r="M240" s="141"/>
      <c r="N240" s="141"/>
      <c r="O240" s="141"/>
      <c r="P240" s="141">
        <v>1000</v>
      </c>
      <c r="Q240" s="141">
        <v>250</v>
      </c>
      <c r="R240" s="141" t="s">
        <v>1133</v>
      </c>
      <c r="S240" s="187" t="s">
        <v>1135</v>
      </c>
      <c r="T240" s="168" t="s">
        <v>1143</v>
      </c>
      <c r="U240" s="186">
        <v>45601</v>
      </c>
      <c r="V240" s="134"/>
    </row>
    <row r="241" s="4" customFormat="1" ht="35" hidden="1" customHeight="1" spans="1:22">
      <c r="A241" s="134">
        <v>40</v>
      </c>
      <c r="B241" s="41" t="s">
        <v>917</v>
      </c>
      <c r="C241" s="134" t="s">
        <v>1144</v>
      </c>
      <c r="D241" s="141" t="s">
        <v>1145</v>
      </c>
      <c r="E241" s="134" t="s">
        <v>29</v>
      </c>
      <c r="F241" s="134" t="s">
        <v>986</v>
      </c>
      <c r="G241" s="134" t="s">
        <v>31</v>
      </c>
      <c r="H241" s="141" t="str">
        <f>E241</f>
        <v>乡村建设行动</v>
      </c>
      <c r="I241" s="168" t="s">
        <v>1146</v>
      </c>
      <c r="J241" s="141" t="s">
        <v>944</v>
      </c>
      <c r="K241" s="134" t="s">
        <v>1147</v>
      </c>
      <c r="L241" s="141">
        <v>5000</v>
      </c>
      <c r="M241" s="141"/>
      <c r="N241" s="141"/>
      <c r="O241" s="141"/>
      <c r="P241" s="141">
        <v>4000</v>
      </c>
      <c r="Q241" s="141">
        <v>1000</v>
      </c>
      <c r="R241" s="141" t="s">
        <v>944</v>
      </c>
      <c r="S241" s="187" t="s">
        <v>946</v>
      </c>
      <c r="T241" s="168" t="s">
        <v>1146</v>
      </c>
      <c r="U241" s="186">
        <v>45601</v>
      </c>
      <c r="V241" s="134"/>
    </row>
    <row r="242" s="4" customFormat="1" ht="35" hidden="1" customHeight="1" spans="1:22">
      <c r="A242" s="134">
        <v>41</v>
      </c>
      <c r="B242" s="41" t="s">
        <v>917</v>
      </c>
      <c r="C242" s="134" t="s">
        <v>1148</v>
      </c>
      <c r="D242" s="141" t="s">
        <v>1149</v>
      </c>
      <c r="E242" s="134" t="s">
        <v>29</v>
      </c>
      <c r="F242" s="134" t="s">
        <v>986</v>
      </c>
      <c r="G242" s="134" t="s">
        <v>31</v>
      </c>
      <c r="H242" s="141" t="str">
        <f>E242</f>
        <v>乡村建设行动</v>
      </c>
      <c r="I242" s="168" t="s">
        <v>1150</v>
      </c>
      <c r="J242" s="141" t="s">
        <v>944</v>
      </c>
      <c r="K242" s="134" t="s">
        <v>1151</v>
      </c>
      <c r="L242" s="141">
        <v>3000</v>
      </c>
      <c r="M242" s="141"/>
      <c r="N242" s="141"/>
      <c r="O242" s="141"/>
      <c r="P242" s="141">
        <v>2400</v>
      </c>
      <c r="Q242" s="141">
        <v>600</v>
      </c>
      <c r="R242" s="141" t="s">
        <v>944</v>
      </c>
      <c r="S242" s="187" t="s">
        <v>946</v>
      </c>
      <c r="T242" s="168" t="s">
        <v>1150</v>
      </c>
      <c r="U242" s="186">
        <v>45601</v>
      </c>
      <c r="V242" s="134"/>
    </row>
    <row r="243" s="4" customFormat="1" ht="35" hidden="1" customHeight="1" spans="1:22">
      <c r="A243" s="134">
        <v>42</v>
      </c>
      <c r="B243" s="41" t="s">
        <v>917</v>
      </c>
      <c r="C243" s="134" t="s">
        <v>1152</v>
      </c>
      <c r="D243" s="141" t="s">
        <v>1153</v>
      </c>
      <c r="E243" s="134" t="s">
        <v>29</v>
      </c>
      <c r="F243" s="134" t="s">
        <v>986</v>
      </c>
      <c r="G243" s="134" t="s">
        <v>31</v>
      </c>
      <c r="H243" s="141" t="s">
        <v>1154</v>
      </c>
      <c r="I243" s="168" t="s">
        <v>1155</v>
      </c>
      <c r="J243" s="141" t="s">
        <v>993</v>
      </c>
      <c r="K243" s="134" t="s">
        <v>1156</v>
      </c>
      <c r="L243" s="141">
        <v>1250</v>
      </c>
      <c r="M243" s="141"/>
      <c r="N243" s="141"/>
      <c r="O243" s="141"/>
      <c r="P243" s="141">
        <v>1000</v>
      </c>
      <c r="Q243" s="141">
        <v>250</v>
      </c>
      <c r="R243" s="141" t="s">
        <v>993</v>
      </c>
      <c r="S243" s="187" t="s">
        <v>995</v>
      </c>
      <c r="T243" s="168" t="s">
        <v>1155</v>
      </c>
      <c r="U243" s="186">
        <v>45601</v>
      </c>
      <c r="V243" s="134"/>
    </row>
    <row r="244" s="4" customFormat="1" ht="35" hidden="1" customHeight="1" spans="1:22">
      <c r="A244" s="134">
        <v>43</v>
      </c>
      <c r="B244" s="41" t="s">
        <v>917</v>
      </c>
      <c r="C244" s="134" t="s">
        <v>1157</v>
      </c>
      <c r="D244" s="141" t="s">
        <v>1158</v>
      </c>
      <c r="E244" s="134" t="s">
        <v>29</v>
      </c>
      <c r="F244" s="134" t="s">
        <v>986</v>
      </c>
      <c r="G244" s="134" t="s">
        <v>31</v>
      </c>
      <c r="H244" s="141" t="s">
        <v>1159</v>
      </c>
      <c r="I244" s="168" t="s">
        <v>1160</v>
      </c>
      <c r="J244" s="141" t="s">
        <v>964</v>
      </c>
      <c r="K244" s="134" t="s">
        <v>988</v>
      </c>
      <c r="L244" s="141">
        <v>900</v>
      </c>
      <c r="M244" s="141"/>
      <c r="N244" s="141"/>
      <c r="O244" s="141"/>
      <c r="P244" s="141">
        <v>720</v>
      </c>
      <c r="Q244" s="141">
        <v>180</v>
      </c>
      <c r="R244" s="141" t="s">
        <v>964</v>
      </c>
      <c r="S244" s="187" t="s">
        <v>966</v>
      </c>
      <c r="T244" s="168" t="s">
        <v>1160</v>
      </c>
      <c r="U244" s="186">
        <v>45601</v>
      </c>
      <c r="V244" s="134"/>
    </row>
    <row r="245" s="4" customFormat="1" ht="35" hidden="1" customHeight="1" spans="1:22">
      <c r="A245" s="134">
        <v>44</v>
      </c>
      <c r="B245" s="41" t="s">
        <v>917</v>
      </c>
      <c r="C245" s="134" t="s">
        <v>1161</v>
      </c>
      <c r="D245" s="141" t="s">
        <v>1162</v>
      </c>
      <c r="E245" s="134" t="s">
        <v>29</v>
      </c>
      <c r="F245" s="134" t="s">
        <v>986</v>
      </c>
      <c r="G245" s="134" t="s">
        <v>31</v>
      </c>
      <c r="H245" s="141" t="s">
        <v>1003</v>
      </c>
      <c r="I245" s="168" t="s">
        <v>1163</v>
      </c>
      <c r="J245" s="141" t="s">
        <v>1005</v>
      </c>
      <c r="K245" s="134" t="s">
        <v>1164</v>
      </c>
      <c r="L245" s="141">
        <v>29050</v>
      </c>
      <c r="M245" s="141"/>
      <c r="N245" s="141"/>
      <c r="O245" s="141"/>
      <c r="P245" s="141">
        <v>23300</v>
      </c>
      <c r="Q245" s="141">
        <v>5750</v>
      </c>
      <c r="R245" s="141" t="s">
        <v>1005</v>
      </c>
      <c r="S245" s="187" t="s">
        <v>1007</v>
      </c>
      <c r="T245" s="168" t="s">
        <v>1163</v>
      </c>
      <c r="U245" s="186">
        <v>45601</v>
      </c>
      <c r="V245" s="134"/>
    </row>
    <row r="246" s="4" customFormat="1" ht="35" hidden="1" customHeight="1" spans="1:22">
      <c r="A246" s="134">
        <v>45</v>
      </c>
      <c r="B246" s="41" t="s">
        <v>917</v>
      </c>
      <c r="C246" s="134" t="s">
        <v>1165</v>
      </c>
      <c r="D246" s="141" t="s">
        <v>1166</v>
      </c>
      <c r="E246" s="134" t="s">
        <v>29</v>
      </c>
      <c r="F246" s="134" t="s">
        <v>986</v>
      </c>
      <c r="G246" s="134" t="s">
        <v>31</v>
      </c>
      <c r="H246" s="141" t="s">
        <v>1167</v>
      </c>
      <c r="I246" s="168" t="s">
        <v>1168</v>
      </c>
      <c r="J246" s="141" t="s">
        <v>923</v>
      </c>
      <c r="K246" s="134" t="s">
        <v>1169</v>
      </c>
      <c r="L246" s="141">
        <v>1250</v>
      </c>
      <c r="M246" s="141"/>
      <c r="N246" s="141"/>
      <c r="O246" s="141"/>
      <c r="P246" s="141">
        <v>1000</v>
      </c>
      <c r="Q246" s="141">
        <v>250</v>
      </c>
      <c r="R246" s="141" t="s">
        <v>923</v>
      </c>
      <c r="S246" s="187" t="s">
        <v>925</v>
      </c>
      <c r="T246" s="168" t="s">
        <v>1168</v>
      </c>
      <c r="U246" s="186">
        <v>45601</v>
      </c>
      <c r="V246" s="134"/>
    </row>
    <row r="247" s="4" customFormat="1" ht="35" hidden="1" customHeight="1" spans="1:22">
      <c r="A247" s="134">
        <v>46</v>
      </c>
      <c r="B247" s="41" t="s">
        <v>917</v>
      </c>
      <c r="C247" s="134" t="s">
        <v>1170</v>
      </c>
      <c r="D247" s="136" t="s">
        <v>1137</v>
      </c>
      <c r="E247" s="134" t="s">
        <v>29</v>
      </c>
      <c r="F247" s="134" t="s">
        <v>986</v>
      </c>
      <c r="G247" s="134" t="s">
        <v>31</v>
      </c>
      <c r="H247" s="136" t="s">
        <v>1171</v>
      </c>
      <c r="I247" s="162" t="s">
        <v>1172</v>
      </c>
      <c r="J247" s="136" t="s">
        <v>1133</v>
      </c>
      <c r="K247" s="134" t="s">
        <v>1173</v>
      </c>
      <c r="L247" s="141">
        <v>2400</v>
      </c>
      <c r="M247" s="141"/>
      <c r="N247" s="141"/>
      <c r="O247" s="141"/>
      <c r="P247" s="141">
        <v>2000</v>
      </c>
      <c r="Q247" s="141">
        <v>400</v>
      </c>
      <c r="R247" s="136" t="s">
        <v>1133</v>
      </c>
      <c r="S247" s="136" t="s">
        <v>1135</v>
      </c>
      <c r="T247" s="162" t="s">
        <v>1172</v>
      </c>
      <c r="U247" s="186">
        <v>45601</v>
      </c>
      <c r="V247" s="134"/>
    </row>
    <row r="248" s="4" customFormat="1" ht="35" hidden="1" customHeight="1" spans="1:22">
      <c r="A248" s="134">
        <v>47</v>
      </c>
      <c r="B248" s="41" t="s">
        <v>917</v>
      </c>
      <c r="C248" s="134" t="s">
        <v>1174</v>
      </c>
      <c r="D248" s="136" t="s">
        <v>1175</v>
      </c>
      <c r="E248" s="134" t="s">
        <v>29</v>
      </c>
      <c r="F248" s="134" t="s">
        <v>986</v>
      </c>
      <c r="G248" s="134" t="s">
        <v>31</v>
      </c>
      <c r="H248" s="136" t="s">
        <v>1176</v>
      </c>
      <c r="I248" s="162" t="s">
        <v>1177</v>
      </c>
      <c r="J248" s="136" t="s">
        <v>937</v>
      </c>
      <c r="K248" s="134" t="s">
        <v>1178</v>
      </c>
      <c r="L248" s="141">
        <v>840</v>
      </c>
      <c r="M248" s="141"/>
      <c r="N248" s="141"/>
      <c r="O248" s="141"/>
      <c r="P248" s="141">
        <v>700</v>
      </c>
      <c r="Q248" s="141">
        <v>140</v>
      </c>
      <c r="R248" s="136" t="s">
        <v>937</v>
      </c>
      <c r="S248" s="136" t="s">
        <v>939</v>
      </c>
      <c r="T248" s="162" t="s">
        <v>1177</v>
      </c>
      <c r="U248" s="186">
        <v>45601</v>
      </c>
      <c r="V248" s="134"/>
    </row>
    <row r="249" s="4" customFormat="1" ht="35" hidden="1" customHeight="1" spans="1:22">
      <c r="A249" s="142">
        <v>48</v>
      </c>
      <c r="B249" s="41" t="s">
        <v>917</v>
      </c>
      <c r="C249" s="142" t="s">
        <v>1179</v>
      </c>
      <c r="D249" s="143" t="s">
        <v>978</v>
      </c>
      <c r="E249" s="142" t="s">
        <v>29</v>
      </c>
      <c r="F249" s="142" t="s">
        <v>986</v>
      </c>
      <c r="G249" s="142" t="s">
        <v>31</v>
      </c>
      <c r="H249" s="143" t="s">
        <v>979</v>
      </c>
      <c r="I249" s="169" t="s">
        <v>980</v>
      </c>
      <c r="J249" s="143" t="s">
        <v>981</v>
      </c>
      <c r="K249" s="142" t="s">
        <v>982</v>
      </c>
      <c r="L249" s="170">
        <v>840</v>
      </c>
      <c r="M249" s="170"/>
      <c r="N249" s="170"/>
      <c r="O249" s="170"/>
      <c r="P249" s="170">
        <v>700</v>
      </c>
      <c r="Q249" s="170">
        <v>140</v>
      </c>
      <c r="R249" s="143" t="s">
        <v>981</v>
      </c>
      <c r="S249" s="143" t="s">
        <v>983</v>
      </c>
      <c r="T249" s="169" t="s">
        <v>980</v>
      </c>
      <c r="U249" s="188">
        <v>45601</v>
      </c>
      <c r="V249" s="142"/>
    </row>
    <row r="250" customFormat="1" ht="24" hidden="1" customHeight="1" spans="1:22">
      <c r="A250" s="144" t="s">
        <v>1180</v>
      </c>
      <c r="B250" s="144"/>
      <c r="C250" s="144"/>
      <c r="D250" s="144"/>
      <c r="E250" s="144"/>
      <c r="F250" s="144"/>
      <c r="G250" s="144"/>
      <c r="H250" s="144"/>
      <c r="I250" s="144"/>
      <c r="J250" s="171"/>
      <c r="K250" s="171"/>
      <c r="L250" s="172">
        <v>54958</v>
      </c>
      <c r="M250" s="173">
        <v>33048</v>
      </c>
      <c r="N250" s="173">
        <v>10660</v>
      </c>
      <c r="O250" s="172">
        <v>0</v>
      </c>
      <c r="P250" s="172">
        <v>11250</v>
      </c>
      <c r="Q250" s="172">
        <v>0</v>
      </c>
      <c r="R250" s="171"/>
      <c r="S250" s="171"/>
      <c r="T250" s="171"/>
      <c r="U250" s="171"/>
      <c r="V250" s="171"/>
    </row>
    <row r="251" s="11" customFormat="1" ht="70" hidden="1" customHeight="1" spans="1:22">
      <c r="A251" s="145">
        <v>1</v>
      </c>
      <c r="B251" s="146" t="s">
        <v>1181</v>
      </c>
      <c r="C251" s="147" t="s">
        <v>1182</v>
      </c>
      <c r="D251" s="148" t="s">
        <v>1183</v>
      </c>
      <c r="E251" s="148" t="s">
        <v>100</v>
      </c>
      <c r="F251" s="148" t="s">
        <v>670</v>
      </c>
      <c r="G251" s="148" t="s">
        <v>31</v>
      </c>
      <c r="H251" s="148" t="s">
        <v>1184</v>
      </c>
      <c r="I251" s="174" t="s">
        <v>1185</v>
      </c>
      <c r="J251" s="175" t="s">
        <v>655</v>
      </c>
      <c r="K251" s="175">
        <v>3850</v>
      </c>
      <c r="L251" s="148">
        <v>2500</v>
      </c>
      <c r="M251" s="176">
        <v>2500</v>
      </c>
      <c r="N251" s="176">
        <v>0</v>
      </c>
      <c r="O251" s="176">
        <v>0</v>
      </c>
      <c r="P251" s="176">
        <v>0</v>
      </c>
      <c r="Q251" s="176">
        <v>0</v>
      </c>
      <c r="R251" s="148" t="s">
        <v>1186</v>
      </c>
      <c r="S251" s="148" t="s">
        <v>1187</v>
      </c>
      <c r="T251" s="174" t="s">
        <v>1188</v>
      </c>
      <c r="U251" s="147" t="s">
        <v>1189</v>
      </c>
      <c r="V251" s="174" t="s">
        <v>1190</v>
      </c>
    </row>
    <row r="252" s="12" customFormat="1" ht="32" hidden="1" customHeight="1" spans="1:22">
      <c r="A252" s="149">
        <v>2</v>
      </c>
      <c r="B252" s="146" t="s">
        <v>1181</v>
      </c>
      <c r="C252" s="150" t="s">
        <v>1191</v>
      </c>
      <c r="D252" s="151" t="s">
        <v>1192</v>
      </c>
      <c r="E252" s="151" t="s">
        <v>1193</v>
      </c>
      <c r="F252" s="152" t="s">
        <v>670</v>
      </c>
      <c r="G252" s="151" t="s">
        <v>31</v>
      </c>
      <c r="H252" s="151" t="s">
        <v>1184</v>
      </c>
      <c r="I252" s="151" t="s">
        <v>1194</v>
      </c>
      <c r="J252" s="177" t="s">
        <v>661</v>
      </c>
      <c r="K252" s="177">
        <v>300</v>
      </c>
      <c r="L252" s="151">
        <f t="shared" ref="L252:L254" si="15">M252+N252+O252+P252+Q252</f>
        <v>100</v>
      </c>
      <c r="M252" s="178">
        <v>50</v>
      </c>
      <c r="N252" s="178">
        <v>50</v>
      </c>
      <c r="O252" s="178">
        <v>0</v>
      </c>
      <c r="P252" s="178">
        <v>0</v>
      </c>
      <c r="Q252" s="178">
        <v>0</v>
      </c>
      <c r="R252" s="151" t="s">
        <v>552</v>
      </c>
      <c r="S252" s="151" t="s">
        <v>1195</v>
      </c>
      <c r="T252" s="189" t="s">
        <v>1196</v>
      </c>
      <c r="U252" s="150" t="s">
        <v>1189</v>
      </c>
      <c r="V252" s="190" t="s">
        <v>1190</v>
      </c>
    </row>
    <row r="253" s="12" customFormat="1" ht="34" hidden="1" customHeight="1" spans="1:22">
      <c r="A253" s="149">
        <v>3</v>
      </c>
      <c r="B253" s="146" t="s">
        <v>1181</v>
      </c>
      <c r="C253" s="153" t="s">
        <v>1197</v>
      </c>
      <c r="D253" s="154" t="s">
        <v>1198</v>
      </c>
      <c r="E253" s="154" t="s">
        <v>56</v>
      </c>
      <c r="F253" s="155" t="s">
        <v>670</v>
      </c>
      <c r="G253" s="154" t="s">
        <v>31</v>
      </c>
      <c r="H253" s="154" t="s">
        <v>1184</v>
      </c>
      <c r="I253" s="154" t="s">
        <v>1199</v>
      </c>
      <c r="J253" s="179" t="s">
        <v>661</v>
      </c>
      <c r="K253" s="179">
        <v>850</v>
      </c>
      <c r="L253" s="154">
        <f t="shared" si="15"/>
        <v>280</v>
      </c>
      <c r="M253" s="180">
        <v>280</v>
      </c>
      <c r="N253" s="180">
        <v>0</v>
      </c>
      <c r="O253" s="180">
        <v>0</v>
      </c>
      <c r="P253" s="180">
        <v>0</v>
      </c>
      <c r="Q253" s="180">
        <v>0</v>
      </c>
      <c r="R253" s="154" t="s">
        <v>1200</v>
      </c>
      <c r="S253" s="154" t="s">
        <v>1201</v>
      </c>
      <c r="T253" s="191" t="s">
        <v>1202</v>
      </c>
      <c r="U253" s="153" t="s">
        <v>1189</v>
      </c>
      <c r="V253" s="192" t="s">
        <v>1190</v>
      </c>
    </row>
    <row r="254" s="11" customFormat="1" ht="105" hidden="1" spans="1:22">
      <c r="A254" s="145">
        <v>4</v>
      </c>
      <c r="B254" s="146" t="s">
        <v>1181</v>
      </c>
      <c r="C254" s="147" t="s">
        <v>1203</v>
      </c>
      <c r="D254" s="156" t="s">
        <v>1204</v>
      </c>
      <c r="E254" s="156" t="s">
        <v>100</v>
      </c>
      <c r="F254" s="148" t="s">
        <v>670</v>
      </c>
      <c r="G254" s="148" t="s">
        <v>31</v>
      </c>
      <c r="H254" s="156" t="s">
        <v>1205</v>
      </c>
      <c r="I254" s="156" t="s">
        <v>1206</v>
      </c>
      <c r="J254" s="175" t="s">
        <v>1207</v>
      </c>
      <c r="K254" s="175">
        <v>10</v>
      </c>
      <c r="L254" s="148">
        <f t="shared" si="15"/>
        <v>300</v>
      </c>
      <c r="M254" s="148">
        <v>200</v>
      </c>
      <c r="N254" s="148">
        <v>100</v>
      </c>
      <c r="O254" s="176">
        <v>0</v>
      </c>
      <c r="P254" s="176">
        <v>0</v>
      </c>
      <c r="Q254" s="176">
        <v>0</v>
      </c>
      <c r="R254" s="175" t="s">
        <v>1208</v>
      </c>
      <c r="S254" s="156" t="s">
        <v>1209</v>
      </c>
      <c r="T254" s="193" t="s">
        <v>1210</v>
      </c>
      <c r="U254" s="147" t="s">
        <v>1189</v>
      </c>
      <c r="V254" s="174" t="s">
        <v>1190</v>
      </c>
    </row>
    <row r="255" s="11" customFormat="1" ht="105" hidden="1" spans="1:22">
      <c r="A255" s="145">
        <v>5</v>
      </c>
      <c r="B255" s="146" t="s">
        <v>1181</v>
      </c>
      <c r="C255" s="147" t="s">
        <v>1211</v>
      </c>
      <c r="D255" s="156" t="s">
        <v>1212</v>
      </c>
      <c r="E255" s="156" t="s">
        <v>100</v>
      </c>
      <c r="F255" s="156" t="s">
        <v>652</v>
      </c>
      <c r="G255" s="148" t="s">
        <v>31</v>
      </c>
      <c r="H255" s="156" t="s">
        <v>1213</v>
      </c>
      <c r="I255" s="156" t="s">
        <v>1214</v>
      </c>
      <c r="J255" s="148" t="s">
        <v>655</v>
      </c>
      <c r="K255" s="148">
        <v>2100</v>
      </c>
      <c r="L255" s="148">
        <v>300</v>
      </c>
      <c r="M255" s="181">
        <v>200</v>
      </c>
      <c r="N255" s="181">
        <v>100</v>
      </c>
      <c r="O255" s="176">
        <v>0</v>
      </c>
      <c r="P255" s="176">
        <v>0</v>
      </c>
      <c r="Q255" s="176">
        <v>0</v>
      </c>
      <c r="R255" s="156" t="s">
        <v>1215</v>
      </c>
      <c r="S255" s="156" t="s">
        <v>1216</v>
      </c>
      <c r="T255" s="174" t="s">
        <v>1217</v>
      </c>
      <c r="U255" s="147" t="s">
        <v>1189</v>
      </c>
      <c r="V255" s="174" t="s">
        <v>1190</v>
      </c>
    </row>
    <row r="256" s="12" customFormat="1" ht="105" hidden="1" spans="1:22">
      <c r="A256" s="149">
        <v>6</v>
      </c>
      <c r="B256" s="146" t="s">
        <v>1181</v>
      </c>
      <c r="C256" s="153" t="s">
        <v>1218</v>
      </c>
      <c r="D256" s="157" t="s">
        <v>1219</v>
      </c>
      <c r="E256" s="158" t="s">
        <v>29</v>
      </c>
      <c r="F256" s="158" t="s">
        <v>670</v>
      </c>
      <c r="G256" s="154" t="s">
        <v>31</v>
      </c>
      <c r="H256" s="157" t="s">
        <v>1220</v>
      </c>
      <c r="I256" s="182" t="s">
        <v>1221</v>
      </c>
      <c r="J256" s="183" t="s">
        <v>655</v>
      </c>
      <c r="K256" s="183">
        <v>12</v>
      </c>
      <c r="L256" s="154">
        <f t="shared" ref="L256:L311" si="16">M256+N256+O256+P256+Q256</f>
        <v>50</v>
      </c>
      <c r="M256" s="157">
        <v>50</v>
      </c>
      <c r="N256" s="183">
        <v>0</v>
      </c>
      <c r="O256" s="183">
        <v>0</v>
      </c>
      <c r="P256" s="183">
        <v>0</v>
      </c>
      <c r="Q256" s="183">
        <v>0</v>
      </c>
      <c r="R256" s="194" t="s">
        <v>1222</v>
      </c>
      <c r="S256" s="157" t="s">
        <v>1223</v>
      </c>
      <c r="T256" s="195" t="s">
        <v>1224</v>
      </c>
      <c r="U256" s="153" t="s">
        <v>1189</v>
      </c>
      <c r="V256" s="192" t="s">
        <v>1190</v>
      </c>
    </row>
    <row r="257" s="12" customFormat="1" ht="34" hidden="1" customHeight="1" spans="1:22">
      <c r="A257" s="149">
        <v>7</v>
      </c>
      <c r="B257" s="146" t="s">
        <v>1181</v>
      </c>
      <c r="C257" s="153" t="s">
        <v>1225</v>
      </c>
      <c r="D257" s="157" t="s">
        <v>1226</v>
      </c>
      <c r="E257" s="158" t="s">
        <v>29</v>
      </c>
      <c r="F257" s="158" t="s">
        <v>670</v>
      </c>
      <c r="G257" s="154" t="s">
        <v>31</v>
      </c>
      <c r="H257" s="196" t="s">
        <v>1205</v>
      </c>
      <c r="I257" s="201" t="s">
        <v>1227</v>
      </c>
      <c r="J257" s="183" t="s">
        <v>655</v>
      </c>
      <c r="K257" s="183">
        <v>2000</v>
      </c>
      <c r="L257" s="154">
        <v>20</v>
      </c>
      <c r="M257" s="157">
        <v>20</v>
      </c>
      <c r="N257" s="183">
        <v>0</v>
      </c>
      <c r="O257" s="183">
        <v>0</v>
      </c>
      <c r="P257" s="183">
        <v>0</v>
      </c>
      <c r="Q257" s="183">
        <v>0</v>
      </c>
      <c r="R257" s="157" t="s">
        <v>1228</v>
      </c>
      <c r="S257" s="157" t="s">
        <v>1229</v>
      </c>
      <c r="T257" s="195" t="s">
        <v>1230</v>
      </c>
      <c r="U257" s="153" t="s">
        <v>1189</v>
      </c>
      <c r="V257" s="192" t="s">
        <v>1190</v>
      </c>
    </row>
    <row r="258" s="11" customFormat="1" ht="28" hidden="1" customHeight="1" spans="1:22">
      <c r="A258" s="145">
        <v>8</v>
      </c>
      <c r="B258" s="146" t="s">
        <v>1181</v>
      </c>
      <c r="C258" s="147" t="s">
        <v>1231</v>
      </c>
      <c r="D258" s="148" t="s">
        <v>1232</v>
      </c>
      <c r="E258" s="148" t="s">
        <v>100</v>
      </c>
      <c r="F258" s="148" t="s">
        <v>119</v>
      </c>
      <c r="G258" s="148" t="s">
        <v>31</v>
      </c>
      <c r="H258" s="148" t="s">
        <v>1233</v>
      </c>
      <c r="I258" s="148" t="s">
        <v>1234</v>
      </c>
      <c r="J258" s="175" t="s">
        <v>240</v>
      </c>
      <c r="K258" s="175">
        <v>2</v>
      </c>
      <c r="L258" s="148">
        <f t="shared" si="16"/>
        <v>1500</v>
      </c>
      <c r="M258" s="176">
        <v>1500</v>
      </c>
      <c r="N258" s="176">
        <v>0</v>
      </c>
      <c r="O258" s="176">
        <v>0</v>
      </c>
      <c r="P258" s="176">
        <v>0</v>
      </c>
      <c r="Q258" s="176">
        <v>0</v>
      </c>
      <c r="R258" s="148" t="s">
        <v>552</v>
      </c>
      <c r="S258" s="148" t="s">
        <v>1235</v>
      </c>
      <c r="T258" s="174" t="s">
        <v>1236</v>
      </c>
      <c r="U258" s="147" t="s">
        <v>1189</v>
      </c>
      <c r="V258" s="207" t="s">
        <v>1190</v>
      </c>
    </row>
    <row r="259" s="12" customFormat="1" ht="101.25" hidden="1" spans="1:22">
      <c r="A259" s="149">
        <v>9</v>
      </c>
      <c r="B259" s="146" t="s">
        <v>1181</v>
      </c>
      <c r="C259" s="153" t="s">
        <v>1237</v>
      </c>
      <c r="D259" s="154" t="s">
        <v>1238</v>
      </c>
      <c r="E259" s="158" t="s">
        <v>29</v>
      </c>
      <c r="F259" s="154" t="s">
        <v>40</v>
      </c>
      <c r="G259" s="154" t="s">
        <v>31</v>
      </c>
      <c r="H259" s="154" t="s">
        <v>1233</v>
      </c>
      <c r="I259" s="154" t="s">
        <v>1239</v>
      </c>
      <c r="J259" s="154" t="s">
        <v>72</v>
      </c>
      <c r="K259" s="154">
        <v>25000</v>
      </c>
      <c r="L259" s="154">
        <f t="shared" si="16"/>
        <v>1280</v>
      </c>
      <c r="M259" s="180">
        <v>900</v>
      </c>
      <c r="N259" s="180">
        <v>380</v>
      </c>
      <c r="O259" s="180">
        <v>0</v>
      </c>
      <c r="P259" s="180">
        <v>0</v>
      </c>
      <c r="Q259" s="180">
        <v>0</v>
      </c>
      <c r="R259" s="154" t="s">
        <v>552</v>
      </c>
      <c r="S259" s="154" t="s">
        <v>1235</v>
      </c>
      <c r="T259" s="191" t="s">
        <v>1240</v>
      </c>
      <c r="U259" s="153" t="s">
        <v>1189</v>
      </c>
      <c r="V259" s="208" t="s">
        <v>1190</v>
      </c>
    </row>
    <row r="260" s="12" customFormat="1" ht="31" hidden="1" customHeight="1" spans="1:22">
      <c r="A260" s="149">
        <v>10</v>
      </c>
      <c r="B260" s="146" t="s">
        <v>1181</v>
      </c>
      <c r="C260" s="153" t="s">
        <v>1241</v>
      </c>
      <c r="D260" s="154" t="s">
        <v>1242</v>
      </c>
      <c r="E260" s="158" t="s">
        <v>29</v>
      </c>
      <c r="F260" s="154" t="s">
        <v>40</v>
      </c>
      <c r="G260" s="154" t="s">
        <v>31</v>
      </c>
      <c r="H260" s="154" t="s">
        <v>1243</v>
      </c>
      <c r="I260" s="154" t="s">
        <v>1244</v>
      </c>
      <c r="J260" s="154" t="s">
        <v>1207</v>
      </c>
      <c r="K260" s="154">
        <v>1</v>
      </c>
      <c r="L260" s="154">
        <f t="shared" si="16"/>
        <v>550</v>
      </c>
      <c r="M260" s="202">
        <v>550</v>
      </c>
      <c r="N260" s="202">
        <v>0</v>
      </c>
      <c r="O260" s="180">
        <v>0</v>
      </c>
      <c r="P260" s="180">
        <v>0</v>
      </c>
      <c r="Q260" s="180">
        <v>0</v>
      </c>
      <c r="R260" s="154" t="s">
        <v>552</v>
      </c>
      <c r="S260" s="154" t="s">
        <v>1235</v>
      </c>
      <c r="T260" s="191" t="s">
        <v>1245</v>
      </c>
      <c r="U260" s="153" t="s">
        <v>1189</v>
      </c>
      <c r="V260" s="208" t="s">
        <v>1190</v>
      </c>
    </row>
    <row r="261" s="11" customFormat="1" ht="84" hidden="1" spans="1:22">
      <c r="A261" s="145">
        <v>11</v>
      </c>
      <c r="B261" s="146" t="s">
        <v>1181</v>
      </c>
      <c r="C261" s="147" t="s">
        <v>1246</v>
      </c>
      <c r="D261" s="148" t="s">
        <v>1247</v>
      </c>
      <c r="E261" s="148" t="s">
        <v>100</v>
      </c>
      <c r="F261" s="148" t="s">
        <v>448</v>
      </c>
      <c r="G261" s="148" t="s">
        <v>31</v>
      </c>
      <c r="H261" s="148" t="s">
        <v>1233</v>
      </c>
      <c r="I261" s="148" t="s">
        <v>1248</v>
      </c>
      <c r="J261" s="175" t="s">
        <v>1207</v>
      </c>
      <c r="K261" s="175">
        <v>1</v>
      </c>
      <c r="L261" s="148">
        <f t="shared" si="16"/>
        <v>200</v>
      </c>
      <c r="M261" s="176">
        <v>200</v>
      </c>
      <c r="N261" s="176">
        <v>0</v>
      </c>
      <c r="O261" s="176">
        <v>0</v>
      </c>
      <c r="P261" s="176">
        <v>0</v>
      </c>
      <c r="Q261" s="176">
        <v>0</v>
      </c>
      <c r="R261" s="148" t="s">
        <v>1228</v>
      </c>
      <c r="S261" s="148" t="s">
        <v>1235</v>
      </c>
      <c r="T261" s="174" t="s">
        <v>1249</v>
      </c>
      <c r="U261" s="147" t="s">
        <v>1189</v>
      </c>
      <c r="V261" s="207" t="s">
        <v>1190</v>
      </c>
    </row>
    <row r="262" s="11" customFormat="1" ht="30" hidden="1" customHeight="1" spans="1:22">
      <c r="A262" s="145">
        <v>12</v>
      </c>
      <c r="B262" s="146" t="s">
        <v>1181</v>
      </c>
      <c r="C262" s="147" t="s">
        <v>1250</v>
      </c>
      <c r="D262" s="148" t="s">
        <v>1251</v>
      </c>
      <c r="E262" s="156" t="s">
        <v>100</v>
      </c>
      <c r="F262" s="156" t="s">
        <v>111</v>
      </c>
      <c r="G262" s="148" t="s">
        <v>31</v>
      </c>
      <c r="H262" s="148" t="s">
        <v>1252</v>
      </c>
      <c r="I262" s="148" t="s">
        <v>1253</v>
      </c>
      <c r="J262" s="148" t="s">
        <v>34</v>
      </c>
      <c r="K262" s="148">
        <v>5</v>
      </c>
      <c r="L262" s="148">
        <f t="shared" si="16"/>
        <v>220</v>
      </c>
      <c r="M262" s="148">
        <v>220</v>
      </c>
      <c r="N262" s="148">
        <v>0</v>
      </c>
      <c r="O262" s="176">
        <v>0</v>
      </c>
      <c r="P262" s="176">
        <v>0</v>
      </c>
      <c r="Q262" s="176">
        <v>0</v>
      </c>
      <c r="R262" s="148" t="s">
        <v>1228</v>
      </c>
      <c r="S262" s="148" t="s">
        <v>1235</v>
      </c>
      <c r="T262" s="174" t="s">
        <v>1254</v>
      </c>
      <c r="U262" s="147" t="s">
        <v>1189</v>
      </c>
      <c r="V262" s="207" t="s">
        <v>1190</v>
      </c>
    </row>
    <row r="263" s="12" customFormat="1" ht="30" hidden="1" customHeight="1" spans="1:22">
      <c r="A263" s="149">
        <v>13</v>
      </c>
      <c r="B263" s="146" t="s">
        <v>1181</v>
      </c>
      <c r="C263" s="153" t="s">
        <v>1255</v>
      </c>
      <c r="D263" s="154" t="s">
        <v>1256</v>
      </c>
      <c r="E263" s="154" t="s">
        <v>29</v>
      </c>
      <c r="F263" s="154" t="s">
        <v>45</v>
      </c>
      <c r="G263" s="154" t="s">
        <v>31</v>
      </c>
      <c r="H263" s="154" t="s">
        <v>1252</v>
      </c>
      <c r="I263" s="154" t="s">
        <v>1257</v>
      </c>
      <c r="J263" s="154" t="s">
        <v>34</v>
      </c>
      <c r="K263" s="154">
        <v>15</v>
      </c>
      <c r="L263" s="154">
        <f t="shared" si="16"/>
        <v>375</v>
      </c>
      <c r="M263" s="155">
        <v>375</v>
      </c>
      <c r="N263" s="155">
        <v>0</v>
      </c>
      <c r="O263" s="180">
        <v>0</v>
      </c>
      <c r="P263" s="180">
        <v>0</v>
      </c>
      <c r="Q263" s="180">
        <v>0</v>
      </c>
      <c r="R263" s="154" t="s">
        <v>1228</v>
      </c>
      <c r="S263" s="154" t="s">
        <v>1235</v>
      </c>
      <c r="T263" s="191" t="s">
        <v>1258</v>
      </c>
      <c r="U263" s="153" t="s">
        <v>1189</v>
      </c>
      <c r="V263" s="208" t="s">
        <v>1190</v>
      </c>
    </row>
    <row r="264" s="11" customFormat="1" ht="30" hidden="1" customHeight="1" spans="1:22">
      <c r="A264" s="145">
        <v>14</v>
      </c>
      <c r="B264" s="146" t="s">
        <v>1181</v>
      </c>
      <c r="C264" s="147" t="s">
        <v>1259</v>
      </c>
      <c r="D264" s="148" t="s">
        <v>1260</v>
      </c>
      <c r="E264" s="156" t="s">
        <v>100</v>
      </c>
      <c r="F264" s="148" t="s">
        <v>670</v>
      </c>
      <c r="G264" s="148" t="s">
        <v>31</v>
      </c>
      <c r="H264" s="148" t="s">
        <v>1261</v>
      </c>
      <c r="I264" s="148" t="s">
        <v>1262</v>
      </c>
      <c r="J264" s="148" t="s">
        <v>1263</v>
      </c>
      <c r="K264" s="148">
        <v>900</v>
      </c>
      <c r="L264" s="148">
        <f t="shared" si="16"/>
        <v>395</v>
      </c>
      <c r="M264" s="148">
        <v>395</v>
      </c>
      <c r="N264" s="148">
        <v>0</v>
      </c>
      <c r="O264" s="176">
        <v>0</v>
      </c>
      <c r="P264" s="176">
        <v>0</v>
      </c>
      <c r="Q264" s="176">
        <v>0</v>
      </c>
      <c r="R264" s="148" t="s">
        <v>1228</v>
      </c>
      <c r="S264" s="148" t="s">
        <v>1235</v>
      </c>
      <c r="T264" s="174" t="s">
        <v>1264</v>
      </c>
      <c r="U264" s="147" t="s">
        <v>1189</v>
      </c>
      <c r="V264" s="207" t="s">
        <v>1190</v>
      </c>
    </row>
    <row r="265" s="12" customFormat="1" ht="30" hidden="1" customHeight="1" spans="1:22">
      <c r="A265" s="149">
        <v>15</v>
      </c>
      <c r="B265" s="146" t="s">
        <v>1181</v>
      </c>
      <c r="C265" s="153" t="s">
        <v>1265</v>
      </c>
      <c r="D265" s="154" t="s">
        <v>1266</v>
      </c>
      <c r="E265" s="154" t="s">
        <v>29</v>
      </c>
      <c r="F265" s="154" t="s">
        <v>45</v>
      </c>
      <c r="G265" s="154" t="s">
        <v>31</v>
      </c>
      <c r="H265" s="154" t="s">
        <v>1261</v>
      </c>
      <c r="I265" s="154" t="s">
        <v>1257</v>
      </c>
      <c r="J265" s="154" t="s">
        <v>34</v>
      </c>
      <c r="K265" s="154">
        <v>15</v>
      </c>
      <c r="L265" s="154">
        <f t="shared" si="16"/>
        <v>330</v>
      </c>
      <c r="M265" s="154">
        <v>330</v>
      </c>
      <c r="N265" s="154">
        <v>0</v>
      </c>
      <c r="O265" s="180">
        <v>0</v>
      </c>
      <c r="P265" s="180">
        <v>0</v>
      </c>
      <c r="Q265" s="180">
        <v>0</v>
      </c>
      <c r="R265" s="154" t="s">
        <v>1228</v>
      </c>
      <c r="S265" s="154" t="s">
        <v>1235</v>
      </c>
      <c r="T265" s="191" t="s">
        <v>1267</v>
      </c>
      <c r="U265" s="153" t="s">
        <v>1189</v>
      </c>
      <c r="V265" s="208" t="s">
        <v>1190</v>
      </c>
    </row>
    <row r="266" s="11" customFormat="1" ht="30" hidden="1" customHeight="1" spans="1:22">
      <c r="A266" s="145">
        <v>16</v>
      </c>
      <c r="B266" s="146" t="s">
        <v>1181</v>
      </c>
      <c r="C266" s="147" t="s">
        <v>1268</v>
      </c>
      <c r="D266" s="148" t="s">
        <v>1269</v>
      </c>
      <c r="E266" s="148" t="s">
        <v>100</v>
      </c>
      <c r="F266" s="148" t="s">
        <v>670</v>
      </c>
      <c r="G266" s="148" t="s">
        <v>31</v>
      </c>
      <c r="H266" s="148" t="s">
        <v>1270</v>
      </c>
      <c r="I266" s="148" t="s">
        <v>1262</v>
      </c>
      <c r="J266" s="148" t="s">
        <v>1263</v>
      </c>
      <c r="K266" s="148">
        <v>900</v>
      </c>
      <c r="L266" s="148">
        <f t="shared" si="16"/>
        <v>395</v>
      </c>
      <c r="M266" s="148">
        <v>395</v>
      </c>
      <c r="N266" s="148">
        <v>0</v>
      </c>
      <c r="O266" s="176">
        <v>0</v>
      </c>
      <c r="P266" s="176">
        <v>0</v>
      </c>
      <c r="Q266" s="176">
        <v>0</v>
      </c>
      <c r="R266" s="148" t="s">
        <v>1228</v>
      </c>
      <c r="S266" s="148" t="s">
        <v>1235</v>
      </c>
      <c r="T266" s="174" t="s">
        <v>1271</v>
      </c>
      <c r="U266" s="147" t="s">
        <v>1189</v>
      </c>
      <c r="V266" s="207" t="s">
        <v>1190</v>
      </c>
    </row>
    <row r="267" s="13" customFormat="1" ht="30" hidden="1" customHeight="1" spans="1:22">
      <c r="A267" s="149">
        <v>17</v>
      </c>
      <c r="B267" s="146" t="s">
        <v>1181</v>
      </c>
      <c r="C267" s="153" t="s">
        <v>1272</v>
      </c>
      <c r="D267" s="155" t="s">
        <v>1273</v>
      </c>
      <c r="E267" s="155" t="s">
        <v>29</v>
      </c>
      <c r="F267" s="155" t="s">
        <v>45</v>
      </c>
      <c r="G267" s="154" t="s">
        <v>31</v>
      </c>
      <c r="H267" s="155" t="s">
        <v>1243</v>
      </c>
      <c r="I267" s="155" t="s">
        <v>1274</v>
      </c>
      <c r="J267" s="154" t="s">
        <v>34</v>
      </c>
      <c r="K267" s="154">
        <v>10</v>
      </c>
      <c r="L267" s="154">
        <f t="shared" si="16"/>
        <v>250</v>
      </c>
      <c r="M267" s="155">
        <v>250</v>
      </c>
      <c r="N267" s="155">
        <v>0</v>
      </c>
      <c r="O267" s="180">
        <v>0</v>
      </c>
      <c r="P267" s="180">
        <v>0</v>
      </c>
      <c r="Q267" s="180">
        <v>0</v>
      </c>
      <c r="R267" s="154" t="s">
        <v>1228</v>
      </c>
      <c r="S267" s="154" t="s">
        <v>1235</v>
      </c>
      <c r="T267" s="192" t="s">
        <v>1275</v>
      </c>
      <c r="U267" s="153" t="s">
        <v>1189</v>
      </c>
      <c r="V267" s="208" t="s">
        <v>1190</v>
      </c>
    </row>
    <row r="268" s="12" customFormat="1" ht="30" hidden="1" customHeight="1" spans="1:22">
      <c r="A268" s="149">
        <v>18</v>
      </c>
      <c r="B268" s="146" t="s">
        <v>1181</v>
      </c>
      <c r="C268" s="153" t="s">
        <v>1276</v>
      </c>
      <c r="D268" s="154" t="s">
        <v>1277</v>
      </c>
      <c r="E268" s="155" t="s">
        <v>29</v>
      </c>
      <c r="F268" s="155" t="s">
        <v>45</v>
      </c>
      <c r="G268" s="154" t="s">
        <v>31</v>
      </c>
      <c r="H268" s="154" t="s">
        <v>1278</v>
      </c>
      <c r="I268" s="199" t="s">
        <v>1279</v>
      </c>
      <c r="J268" s="154" t="s">
        <v>34</v>
      </c>
      <c r="K268" s="154">
        <v>7.5</v>
      </c>
      <c r="L268" s="154">
        <f t="shared" si="16"/>
        <v>200</v>
      </c>
      <c r="M268" s="155">
        <v>200</v>
      </c>
      <c r="N268" s="155">
        <v>0</v>
      </c>
      <c r="O268" s="180">
        <v>0</v>
      </c>
      <c r="P268" s="180">
        <v>0</v>
      </c>
      <c r="Q268" s="180">
        <v>0</v>
      </c>
      <c r="R268" s="154" t="s">
        <v>1228</v>
      </c>
      <c r="S268" s="154" t="s">
        <v>1235</v>
      </c>
      <c r="T268" s="192" t="s">
        <v>1275</v>
      </c>
      <c r="U268" s="153" t="s">
        <v>1189</v>
      </c>
      <c r="V268" s="208" t="s">
        <v>1190</v>
      </c>
    </row>
    <row r="269" s="14" customFormat="1" ht="30" hidden="1" customHeight="1" spans="1:22">
      <c r="A269" s="145">
        <v>19</v>
      </c>
      <c r="B269" s="146" t="s">
        <v>1181</v>
      </c>
      <c r="C269" s="147" t="s">
        <v>1280</v>
      </c>
      <c r="D269" s="148" t="s">
        <v>1281</v>
      </c>
      <c r="E269" s="148" t="s">
        <v>100</v>
      </c>
      <c r="F269" s="148" t="s">
        <v>448</v>
      </c>
      <c r="G269" s="148" t="s">
        <v>31</v>
      </c>
      <c r="H269" s="148" t="s">
        <v>1282</v>
      </c>
      <c r="I269" s="148" t="s">
        <v>1283</v>
      </c>
      <c r="J269" s="148" t="s">
        <v>1263</v>
      </c>
      <c r="K269" s="148">
        <v>2900</v>
      </c>
      <c r="L269" s="148">
        <f t="shared" si="16"/>
        <v>980</v>
      </c>
      <c r="M269" s="148">
        <v>980</v>
      </c>
      <c r="N269" s="148">
        <v>0</v>
      </c>
      <c r="O269" s="176">
        <v>0</v>
      </c>
      <c r="P269" s="176">
        <v>0</v>
      </c>
      <c r="Q269" s="176">
        <v>0</v>
      </c>
      <c r="R269" s="176" t="s">
        <v>552</v>
      </c>
      <c r="S269" s="148" t="s">
        <v>1284</v>
      </c>
      <c r="T269" s="209" t="s">
        <v>1285</v>
      </c>
      <c r="U269" s="147" t="s">
        <v>1189</v>
      </c>
      <c r="V269" s="207" t="s">
        <v>1190</v>
      </c>
    </row>
    <row r="270" s="14" customFormat="1" ht="30" hidden="1" customHeight="1" spans="1:22">
      <c r="A270" s="145">
        <v>20</v>
      </c>
      <c r="B270" s="146" t="s">
        <v>1181</v>
      </c>
      <c r="C270" s="147" t="s">
        <v>1286</v>
      </c>
      <c r="D270" s="148" t="s">
        <v>1287</v>
      </c>
      <c r="E270" s="148" t="s">
        <v>100</v>
      </c>
      <c r="F270" s="148" t="s">
        <v>448</v>
      </c>
      <c r="G270" s="148" t="s">
        <v>31</v>
      </c>
      <c r="H270" s="148" t="s">
        <v>1288</v>
      </c>
      <c r="I270" s="148" t="s">
        <v>1289</v>
      </c>
      <c r="J270" s="175" t="s">
        <v>395</v>
      </c>
      <c r="K270" s="175">
        <v>20</v>
      </c>
      <c r="L270" s="148">
        <f t="shared" si="16"/>
        <v>995</v>
      </c>
      <c r="M270" s="175">
        <v>995</v>
      </c>
      <c r="N270" s="148">
        <v>0</v>
      </c>
      <c r="O270" s="176">
        <v>0</v>
      </c>
      <c r="P270" s="176">
        <v>0</v>
      </c>
      <c r="Q270" s="176">
        <v>0</v>
      </c>
      <c r="R270" s="176" t="s">
        <v>1290</v>
      </c>
      <c r="S270" s="148" t="s">
        <v>1284</v>
      </c>
      <c r="T270" s="210" t="s">
        <v>1291</v>
      </c>
      <c r="U270" s="147" t="s">
        <v>1189</v>
      </c>
      <c r="V270" s="207" t="s">
        <v>1190</v>
      </c>
    </row>
    <row r="271" s="11" customFormat="1" ht="30" hidden="1" customHeight="1" spans="1:22">
      <c r="A271" s="145">
        <v>21</v>
      </c>
      <c r="B271" s="146" t="s">
        <v>1181</v>
      </c>
      <c r="C271" s="147" t="s">
        <v>1292</v>
      </c>
      <c r="D271" s="148" t="s">
        <v>1293</v>
      </c>
      <c r="E271" s="148" t="s">
        <v>100</v>
      </c>
      <c r="F271" s="148" t="s">
        <v>670</v>
      </c>
      <c r="G271" s="148" t="s">
        <v>31</v>
      </c>
      <c r="H271" s="148" t="s">
        <v>1282</v>
      </c>
      <c r="I271" s="148" t="s">
        <v>1294</v>
      </c>
      <c r="J271" s="148" t="s">
        <v>1263</v>
      </c>
      <c r="K271" s="148">
        <v>2300</v>
      </c>
      <c r="L271" s="148">
        <f t="shared" si="16"/>
        <v>750</v>
      </c>
      <c r="M271" s="148">
        <v>0</v>
      </c>
      <c r="N271" s="148">
        <v>750</v>
      </c>
      <c r="O271" s="176">
        <v>0</v>
      </c>
      <c r="P271" s="176">
        <v>0</v>
      </c>
      <c r="Q271" s="176">
        <v>0</v>
      </c>
      <c r="R271" s="176" t="s">
        <v>1290</v>
      </c>
      <c r="S271" s="148" t="s">
        <v>1284</v>
      </c>
      <c r="T271" s="209" t="s">
        <v>1295</v>
      </c>
      <c r="U271" s="147" t="s">
        <v>1189</v>
      </c>
      <c r="V271" s="207" t="s">
        <v>1190</v>
      </c>
    </row>
    <row r="272" s="11" customFormat="1" ht="115.5" hidden="1" spans="1:22">
      <c r="A272" s="145">
        <v>22</v>
      </c>
      <c r="B272" s="146" t="s">
        <v>1181</v>
      </c>
      <c r="C272" s="147" t="s">
        <v>1296</v>
      </c>
      <c r="D272" s="148" t="s">
        <v>1297</v>
      </c>
      <c r="E272" s="148" t="s">
        <v>100</v>
      </c>
      <c r="F272" s="148" t="s">
        <v>119</v>
      </c>
      <c r="G272" s="148" t="s">
        <v>31</v>
      </c>
      <c r="H272" s="148" t="s">
        <v>1288</v>
      </c>
      <c r="I272" s="148" t="s">
        <v>1298</v>
      </c>
      <c r="J272" s="175" t="s">
        <v>1207</v>
      </c>
      <c r="K272" s="175" t="s">
        <v>1299</v>
      </c>
      <c r="L272" s="148">
        <f t="shared" si="16"/>
        <v>750</v>
      </c>
      <c r="M272" s="148">
        <v>750</v>
      </c>
      <c r="N272" s="148">
        <v>0</v>
      </c>
      <c r="O272" s="176">
        <v>0</v>
      </c>
      <c r="P272" s="176">
        <v>0</v>
      </c>
      <c r="Q272" s="176">
        <v>0</v>
      </c>
      <c r="R272" s="176" t="s">
        <v>1290</v>
      </c>
      <c r="S272" s="148" t="s">
        <v>1284</v>
      </c>
      <c r="T272" s="174" t="s">
        <v>1300</v>
      </c>
      <c r="U272" s="147" t="s">
        <v>1189</v>
      </c>
      <c r="V272" s="207" t="s">
        <v>1190</v>
      </c>
    </row>
    <row r="273" s="12" customFormat="1" ht="27" hidden="1" customHeight="1" spans="1:22">
      <c r="A273" s="149">
        <v>23</v>
      </c>
      <c r="B273" s="146" t="s">
        <v>1181</v>
      </c>
      <c r="C273" s="153" t="s">
        <v>1301</v>
      </c>
      <c r="D273" s="154" t="s">
        <v>1302</v>
      </c>
      <c r="E273" s="154" t="s">
        <v>29</v>
      </c>
      <c r="F273" s="197" t="s">
        <v>45</v>
      </c>
      <c r="G273" s="154" t="s">
        <v>31</v>
      </c>
      <c r="H273" s="197" t="s">
        <v>1303</v>
      </c>
      <c r="I273" s="154" t="s">
        <v>1304</v>
      </c>
      <c r="J273" s="154" t="s">
        <v>34</v>
      </c>
      <c r="K273" s="154">
        <v>4.2</v>
      </c>
      <c r="L273" s="154">
        <f t="shared" si="16"/>
        <v>400</v>
      </c>
      <c r="M273" s="203">
        <v>400</v>
      </c>
      <c r="N273" s="154">
        <v>0</v>
      </c>
      <c r="O273" s="202">
        <v>0</v>
      </c>
      <c r="P273" s="202">
        <v>0</v>
      </c>
      <c r="Q273" s="202">
        <v>0</v>
      </c>
      <c r="R273" s="154" t="s">
        <v>1305</v>
      </c>
      <c r="S273" s="154" t="s">
        <v>1284</v>
      </c>
      <c r="T273" s="191" t="s">
        <v>1306</v>
      </c>
      <c r="U273" s="153" t="s">
        <v>1189</v>
      </c>
      <c r="V273" s="208" t="s">
        <v>1190</v>
      </c>
    </row>
    <row r="274" s="11" customFormat="1" ht="29" hidden="1" customHeight="1" spans="1:22">
      <c r="A274" s="145">
        <v>24</v>
      </c>
      <c r="B274" s="146" t="s">
        <v>1181</v>
      </c>
      <c r="C274" s="147" t="s">
        <v>1307</v>
      </c>
      <c r="D274" s="148" t="s">
        <v>1308</v>
      </c>
      <c r="E274" s="148" t="s">
        <v>100</v>
      </c>
      <c r="F274" s="148" t="s">
        <v>670</v>
      </c>
      <c r="G274" s="148" t="s">
        <v>31</v>
      </c>
      <c r="H274" s="148" t="s">
        <v>1309</v>
      </c>
      <c r="I274" s="148" t="s">
        <v>1310</v>
      </c>
      <c r="J274" s="148" t="s">
        <v>240</v>
      </c>
      <c r="K274" s="148">
        <v>1</v>
      </c>
      <c r="L274" s="148">
        <f t="shared" si="16"/>
        <v>850</v>
      </c>
      <c r="M274" s="148">
        <v>0</v>
      </c>
      <c r="N274" s="148">
        <v>850</v>
      </c>
      <c r="O274" s="176">
        <v>0</v>
      </c>
      <c r="P274" s="176">
        <v>0</v>
      </c>
      <c r="Q274" s="176">
        <v>0</v>
      </c>
      <c r="R274" s="148" t="s">
        <v>1228</v>
      </c>
      <c r="S274" s="148" t="s">
        <v>1284</v>
      </c>
      <c r="T274" s="209" t="s">
        <v>1295</v>
      </c>
      <c r="U274" s="147" t="s">
        <v>1189</v>
      </c>
      <c r="V274" s="207" t="s">
        <v>1190</v>
      </c>
    </row>
    <row r="275" s="11" customFormat="1" ht="29" hidden="1" customHeight="1" spans="1:22">
      <c r="A275" s="145">
        <v>25</v>
      </c>
      <c r="B275" s="146" t="s">
        <v>1181</v>
      </c>
      <c r="C275" s="147" t="s">
        <v>1311</v>
      </c>
      <c r="D275" s="148" t="s">
        <v>1312</v>
      </c>
      <c r="E275" s="148" t="s">
        <v>100</v>
      </c>
      <c r="F275" s="148" t="s">
        <v>448</v>
      </c>
      <c r="G275" s="148" t="s">
        <v>31</v>
      </c>
      <c r="H275" s="148" t="s">
        <v>1309</v>
      </c>
      <c r="I275" s="148" t="s">
        <v>1313</v>
      </c>
      <c r="J275" s="148" t="s">
        <v>1207</v>
      </c>
      <c r="K275" s="148">
        <v>1</v>
      </c>
      <c r="L275" s="148">
        <f t="shared" si="16"/>
        <v>300</v>
      </c>
      <c r="M275" s="148">
        <v>300</v>
      </c>
      <c r="N275" s="148">
        <v>0</v>
      </c>
      <c r="O275" s="176">
        <v>0</v>
      </c>
      <c r="P275" s="176">
        <v>0</v>
      </c>
      <c r="Q275" s="176">
        <v>0</v>
      </c>
      <c r="R275" s="148" t="s">
        <v>1228</v>
      </c>
      <c r="S275" s="148" t="s">
        <v>1284</v>
      </c>
      <c r="T275" s="209" t="s">
        <v>1295</v>
      </c>
      <c r="U275" s="147" t="s">
        <v>1189</v>
      </c>
      <c r="V275" s="207" t="s">
        <v>1190</v>
      </c>
    </row>
    <row r="276" s="14" customFormat="1" ht="63" hidden="1" spans="1:22">
      <c r="A276" s="145">
        <v>26</v>
      </c>
      <c r="B276" s="146" t="s">
        <v>1181</v>
      </c>
      <c r="C276" s="147" t="s">
        <v>1314</v>
      </c>
      <c r="D276" s="148" t="s">
        <v>1315</v>
      </c>
      <c r="E276" s="148" t="s">
        <v>100</v>
      </c>
      <c r="F276" s="148" t="s">
        <v>448</v>
      </c>
      <c r="G276" s="148" t="s">
        <v>31</v>
      </c>
      <c r="H276" s="148" t="s">
        <v>1309</v>
      </c>
      <c r="I276" s="148" t="s">
        <v>1316</v>
      </c>
      <c r="J276" s="148" t="s">
        <v>34</v>
      </c>
      <c r="K276" s="148">
        <v>8</v>
      </c>
      <c r="L276" s="148">
        <f t="shared" si="16"/>
        <v>700</v>
      </c>
      <c r="M276" s="148">
        <v>700</v>
      </c>
      <c r="N276" s="148">
        <v>0</v>
      </c>
      <c r="O276" s="176">
        <v>0</v>
      </c>
      <c r="P276" s="176">
        <v>0</v>
      </c>
      <c r="Q276" s="176">
        <v>0</v>
      </c>
      <c r="R276" s="148" t="s">
        <v>1228</v>
      </c>
      <c r="S276" s="148" t="s">
        <v>1284</v>
      </c>
      <c r="T276" s="174" t="s">
        <v>1317</v>
      </c>
      <c r="U276" s="147" t="s">
        <v>1189</v>
      </c>
      <c r="V276" s="207" t="s">
        <v>1190</v>
      </c>
    </row>
    <row r="277" s="11" customFormat="1" ht="27" hidden="1" customHeight="1" spans="1:22">
      <c r="A277" s="145">
        <v>27</v>
      </c>
      <c r="B277" s="146" t="s">
        <v>1181</v>
      </c>
      <c r="C277" s="147" t="s">
        <v>1318</v>
      </c>
      <c r="D277" s="148" t="s">
        <v>1319</v>
      </c>
      <c r="E277" s="148" t="s">
        <v>100</v>
      </c>
      <c r="F277" s="148" t="s">
        <v>448</v>
      </c>
      <c r="G277" s="148" t="s">
        <v>31</v>
      </c>
      <c r="H277" s="148" t="s">
        <v>1309</v>
      </c>
      <c r="I277" s="148" t="s">
        <v>1320</v>
      </c>
      <c r="J277" s="148" t="s">
        <v>1207</v>
      </c>
      <c r="K277" s="148">
        <v>1</v>
      </c>
      <c r="L277" s="148">
        <f t="shared" si="16"/>
        <v>450</v>
      </c>
      <c r="M277" s="148">
        <v>450</v>
      </c>
      <c r="N277" s="148">
        <v>0</v>
      </c>
      <c r="O277" s="176">
        <v>0</v>
      </c>
      <c r="P277" s="176">
        <v>0</v>
      </c>
      <c r="Q277" s="176">
        <v>0</v>
      </c>
      <c r="R277" s="148" t="s">
        <v>1228</v>
      </c>
      <c r="S277" s="148" t="s">
        <v>1284</v>
      </c>
      <c r="T277" s="174" t="s">
        <v>1321</v>
      </c>
      <c r="U277" s="147" t="s">
        <v>1189</v>
      </c>
      <c r="V277" s="207" t="s">
        <v>1190</v>
      </c>
    </row>
    <row r="278" s="12" customFormat="1" ht="27" hidden="1" customHeight="1" spans="1:22">
      <c r="A278" s="149">
        <v>28</v>
      </c>
      <c r="B278" s="146" t="s">
        <v>1181</v>
      </c>
      <c r="C278" s="153" t="s">
        <v>1322</v>
      </c>
      <c r="D278" s="155" t="s">
        <v>1323</v>
      </c>
      <c r="E278" s="155" t="s">
        <v>29</v>
      </c>
      <c r="F278" s="155" t="s">
        <v>45</v>
      </c>
      <c r="G278" s="154" t="s">
        <v>31</v>
      </c>
      <c r="H278" s="155" t="s">
        <v>1309</v>
      </c>
      <c r="I278" s="155" t="s">
        <v>1324</v>
      </c>
      <c r="J278" s="154" t="s">
        <v>34</v>
      </c>
      <c r="K278" s="154">
        <v>12.6</v>
      </c>
      <c r="L278" s="154">
        <f t="shared" si="16"/>
        <v>1010</v>
      </c>
      <c r="M278" s="155">
        <v>650</v>
      </c>
      <c r="N278" s="154">
        <v>360</v>
      </c>
      <c r="O278" s="202">
        <v>0</v>
      </c>
      <c r="P278" s="202">
        <v>0</v>
      </c>
      <c r="Q278" s="202">
        <v>0</v>
      </c>
      <c r="R278" s="154" t="s">
        <v>1228</v>
      </c>
      <c r="S278" s="154" t="s">
        <v>1284</v>
      </c>
      <c r="T278" s="192" t="s">
        <v>1325</v>
      </c>
      <c r="U278" s="153" t="s">
        <v>1189</v>
      </c>
      <c r="V278" s="208" t="s">
        <v>1190</v>
      </c>
    </row>
    <row r="279" s="12" customFormat="1" ht="27" hidden="1" customHeight="1" spans="1:22">
      <c r="A279" s="149">
        <v>29</v>
      </c>
      <c r="B279" s="146" t="s">
        <v>1181</v>
      </c>
      <c r="C279" s="153" t="s">
        <v>1326</v>
      </c>
      <c r="D279" s="155" t="s">
        <v>1327</v>
      </c>
      <c r="E279" s="155" t="s">
        <v>29</v>
      </c>
      <c r="F279" s="155" t="s">
        <v>670</v>
      </c>
      <c r="G279" s="154" t="s">
        <v>31</v>
      </c>
      <c r="H279" s="155" t="s">
        <v>1309</v>
      </c>
      <c r="I279" s="155" t="s">
        <v>1328</v>
      </c>
      <c r="J279" s="154" t="s">
        <v>1207</v>
      </c>
      <c r="K279" s="154">
        <v>1</v>
      </c>
      <c r="L279" s="154">
        <f t="shared" si="16"/>
        <v>250</v>
      </c>
      <c r="M279" s="155">
        <v>250</v>
      </c>
      <c r="N279" s="154">
        <v>0</v>
      </c>
      <c r="O279" s="202">
        <v>0</v>
      </c>
      <c r="P279" s="202">
        <v>0</v>
      </c>
      <c r="Q279" s="202">
        <v>0</v>
      </c>
      <c r="R279" s="154" t="s">
        <v>1228</v>
      </c>
      <c r="S279" s="154" t="s">
        <v>1284</v>
      </c>
      <c r="T279" s="192" t="s">
        <v>1329</v>
      </c>
      <c r="U279" s="153" t="s">
        <v>1189</v>
      </c>
      <c r="V279" s="208" t="s">
        <v>1190</v>
      </c>
    </row>
    <row r="280" s="12" customFormat="1" ht="27" hidden="1" customHeight="1" spans="1:22">
      <c r="A280" s="149">
        <v>30</v>
      </c>
      <c r="B280" s="146" t="s">
        <v>1181</v>
      </c>
      <c r="C280" s="153" t="s">
        <v>1330</v>
      </c>
      <c r="D280" s="180" t="s">
        <v>1331</v>
      </c>
      <c r="E280" s="155" t="s">
        <v>29</v>
      </c>
      <c r="F280" s="180" t="s">
        <v>1332</v>
      </c>
      <c r="G280" s="154" t="s">
        <v>31</v>
      </c>
      <c r="H280" s="155" t="s">
        <v>1309</v>
      </c>
      <c r="I280" s="180" t="s">
        <v>1333</v>
      </c>
      <c r="J280" s="154" t="s">
        <v>1334</v>
      </c>
      <c r="K280" s="154">
        <v>10</v>
      </c>
      <c r="L280" s="154">
        <f t="shared" si="16"/>
        <v>500</v>
      </c>
      <c r="M280" s="180">
        <v>500</v>
      </c>
      <c r="N280" s="154">
        <v>0</v>
      </c>
      <c r="O280" s="202">
        <v>0</v>
      </c>
      <c r="P280" s="202">
        <v>0</v>
      </c>
      <c r="Q280" s="202">
        <v>0</v>
      </c>
      <c r="R280" s="154" t="s">
        <v>1228</v>
      </c>
      <c r="S280" s="154" t="s">
        <v>1284</v>
      </c>
      <c r="T280" s="211" t="s">
        <v>1335</v>
      </c>
      <c r="U280" s="153" t="s">
        <v>1189</v>
      </c>
      <c r="V280" s="208" t="s">
        <v>1190</v>
      </c>
    </row>
    <row r="281" s="12" customFormat="1" ht="27" hidden="1" customHeight="1" spans="1:22">
      <c r="A281" s="149">
        <v>31</v>
      </c>
      <c r="B281" s="146" t="s">
        <v>1181</v>
      </c>
      <c r="C281" s="153" t="s">
        <v>1336</v>
      </c>
      <c r="D281" s="155" t="s">
        <v>1337</v>
      </c>
      <c r="E281" s="155" t="s">
        <v>29</v>
      </c>
      <c r="F281" s="180" t="s">
        <v>1338</v>
      </c>
      <c r="G281" s="154" t="s">
        <v>31</v>
      </c>
      <c r="H281" s="155" t="s">
        <v>1309</v>
      </c>
      <c r="I281" s="155" t="s">
        <v>1339</v>
      </c>
      <c r="J281" s="154" t="s">
        <v>34</v>
      </c>
      <c r="K281" s="154">
        <v>22</v>
      </c>
      <c r="L281" s="154">
        <f t="shared" si="16"/>
        <v>400</v>
      </c>
      <c r="M281" s="155">
        <v>400</v>
      </c>
      <c r="N281" s="154">
        <v>0</v>
      </c>
      <c r="O281" s="202">
        <v>0</v>
      </c>
      <c r="P281" s="202">
        <v>0</v>
      </c>
      <c r="Q281" s="202">
        <v>0</v>
      </c>
      <c r="R281" s="154" t="s">
        <v>1228</v>
      </c>
      <c r="S281" s="154" t="s">
        <v>1284</v>
      </c>
      <c r="T281" s="211" t="s">
        <v>1340</v>
      </c>
      <c r="U281" s="153" t="s">
        <v>1189</v>
      </c>
      <c r="V281" s="208" t="s">
        <v>1190</v>
      </c>
    </row>
    <row r="282" s="11" customFormat="1" ht="105" hidden="1" spans="1:22">
      <c r="A282" s="145">
        <v>32</v>
      </c>
      <c r="B282" s="146" t="s">
        <v>1181</v>
      </c>
      <c r="C282" s="147" t="s">
        <v>1341</v>
      </c>
      <c r="D282" s="148" t="s">
        <v>1342</v>
      </c>
      <c r="E282" s="148" t="s">
        <v>100</v>
      </c>
      <c r="F282" s="148" t="s">
        <v>448</v>
      </c>
      <c r="G282" s="148" t="s">
        <v>31</v>
      </c>
      <c r="H282" s="198" t="s">
        <v>1343</v>
      </c>
      <c r="I282" s="198" t="s">
        <v>1344</v>
      </c>
      <c r="J282" s="148" t="s">
        <v>72</v>
      </c>
      <c r="K282" s="148">
        <v>2000</v>
      </c>
      <c r="L282" s="148">
        <f t="shared" si="16"/>
        <v>900</v>
      </c>
      <c r="M282" s="198">
        <v>0</v>
      </c>
      <c r="N282" s="176">
        <v>900</v>
      </c>
      <c r="O282" s="176">
        <v>0</v>
      </c>
      <c r="P282" s="176">
        <v>0</v>
      </c>
      <c r="Q282" s="176">
        <v>0</v>
      </c>
      <c r="R282" s="176" t="s">
        <v>552</v>
      </c>
      <c r="S282" s="148" t="s">
        <v>1345</v>
      </c>
      <c r="T282" s="198" t="s">
        <v>1346</v>
      </c>
      <c r="U282" s="147" t="s">
        <v>1189</v>
      </c>
      <c r="V282" s="174" t="s">
        <v>1190</v>
      </c>
    </row>
    <row r="283" s="11" customFormat="1" ht="105" hidden="1" spans="1:22">
      <c r="A283" s="145">
        <v>33</v>
      </c>
      <c r="B283" s="146" t="s">
        <v>1181</v>
      </c>
      <c r="C283" s="147" t="s">
        <v>1347</v>
      </c>
      <c r="D283" s="148" t="s">
        <v>1348</v>
      </c>
      <c r="E283" s="148" t="s">
        <v>100</v>
      </c>
      <c r="F283" s="148" t="s">
        <v>119</v>
      </c>
      <c r="G283" s="148" t="s">
        <v>31</v>
      </c>
      <c r="H283" s="174" t="s">
        <v>1349</v>
      </c>
      <c r="I283" s="174" t="s">
        <v>1350</v>
      </c>
      <c r="J283" s="148" t="s">
        <v>72</v>
      </c>
      <c r="K283" s="148">
        <v>4000</v>
      </c>
      <c r="L283" s="148">
        <f t="shared" si="16"/>
        <v>1500</v>
      </c>
      <c r="M283" s="174">
        <v>900</v>
      </c>
      <c r="N283" s="204">
        <v>600</v>
      </c>
      <c r="O283" s="176">
        <v>0</v>
      </c>
      <c r="P283" s="176">
        <v>0</v>
      </c>
      <c r="Q283" s="176">
        <v>0</v>
      </c>
      <c r="R283" s="176" t="s">
        <v>552</v>
      </c>
      <c r="S283" s="148" t="s">
        <v>1345</v>
      </c>
      <c r="T283" s="174" t="s">
        <v>1351</v>
      </c>
      <c r="U283" s="147" t="s">
        <v>1189</v>
      </c>
      <c r="V283" s="174" t="s">
        <v>1190</v>
      </c>
    </row>
    <row r="284" s="13" customFormat="1" ht="105" hidden="1" spans="1:22">
      <c r="A284" s="149">
        <v>34</v>
      </c>
      <c r="B284" s="146" t="s">
        <v>1181</v>
      </c>
      <c r="C284" s="153" t="s">
        <v>1352</v>
      </c>
      <c r="D284" s="154" t="s">
        <v>1353</v>
      </c>
      <c r="E284" s="154" t="s">
        <v>29</v>
      </c>
      <c r="F284" s="154" t="s">
        <v>30</v>
      </c>
      <c r="G284" s="154" t="s">
        <v>31</v>
      </c>
      <c r="H284" s="154" t="s">
        <v>1354</v>
      </c>
      <c r="I284" s="154" t="s">
        <v>1355</v>
      </c>
      <c r="J284" s="179" t="s">
        <v>48</v>
      </c>
      <c r="K284" s="179">
        <v>6500</v>
      </c>
      <c r="L284" s="154">
        <f t="shared" si="16"/>
        <v>780</v>
      </c>
      <c r="M284" s="154">
        <v>0</v>
      </c>
      <c r="N284" s="203">
        <v>780</v>
      </c>
      <c r="O284" s="202">
        <v>0</v>
      </c>
      <c r="P284" s="202">
        <v>0</v>
      </c>
      <c r="Q284" s="202">
        <v>0</v>
      </c>
      <c r="R284" s="202" t="s">
        <v>1290</v>
      </c>
      <c r="S284" s="154" t="s">
        <v>1345</v>
      </c>
      <c r="T284" s="191" t="s">
        <v>1356</v>
      </c>
      <c r="U284" s="153" t="s">
        <v>1189</v>
      </c>
      <c r="V284" s="192" t="s">
        <v>1190</v>
      </c>
    </row>
    <row r="285" s="13" customFormat="1" ht="112.5" hidden="1" spans="1:22">
      <c r="A285" s="149">
        <v>35</v>
      </c>
      <c r="B285" s="146" t="s">
        <v>1181</v>
      </c>
      <c r="C285" s="153" t="s">
        <v>1357</v>
      </c>
      <c r="D285" s="154" t="s">
        <v>1358</v>
      </c>
      <c r="E285" s="154" t="s">
        <v>29</v>
      </c>
      <c r="F285" s="154" t="s">
        <v>40</v>
      </c>
      <c r="G285" s="154" t="s">
        <v>31</v>
      </c>
      <c r="H285" s="154" t="s">
        <v>1359</v>
      </c>
      <c r="I285" s="154" t="s">
        <v>1360</v>
      </c>
      <c r="J285" s="179" t="s">
        <v>395</v>
      </c>
      <c r="K285" s="179">
        <v>5</v>
      </c>
      <c r="L285" s="154">
        <f t="shared" si="16"/>
        <v>280</v>
      </c>
      <c r="M285" s="154">
        <v>280</v>
      </c>
      <c r="N285" s="203">
        <v>0</v>
      </c>
      <c r="O285" s="202">
        <v>0</v>
      </c>
      <c r="P285" s="202">
        <v>0</v>
      </c>
      <c r="Q285" s="202">
        <v>0</v>
      </c>
      <c r="R285" s="202" t="s">
        <v>1290</v>
      </c>
      <c r="S285" s="154" t="s">
        <v>1345</v>
      </c>
      <c r="T285" s="191" t="s">
        <v>1361</v>
      </c>
      <c r="U285" s="153" t="s">
        <v>1189</v>
      </c>
      <c r="V285" s="192" t="s">
        <v>1190</v>
      </c>
    </row>
    <row r="286" s="11" customFormat="1" ht="36" hidden="1" customHeight="1" spans="1:22">
      <c r="A286" s="145">
        <v>36</v>
      </c>
      <c r="B286" s="146" t="s">
        <v>1181</v>
      </c>
      <c r="C286" s="147" t="s">
        <v>1362</v>
      </c>
      <c r="D286" s="148" t="s">
        <v>1363</v>
      </c>
      <c r="E286" s="148" t="s">
        <v>100</v>
      </c>
      <c r="F286" s="148" t="s">
        <v>670</v>
      </c>
      <c r="G286" s="148" t="s">
        <v>31</v>
      </c>
      <c r="H286" s="148" t="s">
        <v>1364</v>
      </c>
      <c r="I286" s="148" t="s">
        <v>1365</v>
      </c>
      <c r="J286" s="148" t="s">
        <v>72</v>
      </c>
      <c r="K286" s="148">
        <v>2400</v>
      </c>
      <c r="L286" s="148">
        <f t="shared" si="16"/>
        <v>840</v>
      </c>
      <c r="M286" s="148">
        <v>0</v>
      </c>
      <c r="N286" s="148">
        <v>840</v>
      </c>
      <c r="O286" s="176">
        <v>0</v>
      </c>
      <c r="P286" s="176">
        <v>0</v>
      </c>
      <c r="Q286" s="176">
        <v>0</v>
      </c>
      <c r="R286" s="148" t="s">
        <v>552</v>
      </c>
      <c r="S286" s="148" t="s">
        <v>1366</v>
      </c>
      <c r="T286" s="174" t="s">
        <v>1367</v>
      </c>
      <c r="U286" s="147" t="s">
        <v>1189</v>
      </c>
      <c r="V286" s="174" t="s">
        <v>1190</v>
      </c>
    </row>
    <row r="287" s="11" customFormat="1" ht="36" hidden="1" customHeight="1" spans="1:22">
      <c r="A287" s="145">
        <v>37</v>
      </c>
      <c r="B287" s="146" t="s">
        <v>1181</v>
      </c>
      <c r="C287" s="147" t="s">
        <v>1368</v>
      </c>
      <c r="D287" s="148" t="s">
        <v>1369</v>
      </c>
      <c r="E287" s="148" t="s">
        <v>100</v>
      </c>
      <c r="F287" s="148" t="s">
        <v>448</v>
      </c>
      <c r="G287" s="148" t="s">
        <v>31</v>
      </c>
      <c r="H287" s="148" t="s">
        <v>1370</v>
      </c>
      <c r="I287" s="148" t="s">
        <v>1371</v>
      </c>
      <c r="J287" s="148" t="s">
        <v>706</v>
      </c>
      <c r="K287" s="148">
        <v>16</v>
      </c>
      <c r="L287" s="148">
        <f t="shared" si="16"/>
        <v>300</v>
      </c>
      <c r="M287" s="148">
        <v>300</v>
      </c>
      <c r="N287" s="148">
        <v>0</v>
      </c>
      <c r="O287" s="176">
        <v>0</v>
      </c>
      <c r="P287" s="176">
        <v>0</v>
      </c>
      <c r="Q287" s="176">
        <v>0</v>
      </c>
      <c r="R287" s="148" t="s">
        <v>552</v>
      </c>
      <c r="S287" s="148" t="s">
        <v>1366</v>
      </c>
      <c r="T287" s="174" t="s">
        <v>1372</v>
      </c>
      <c r="U287" s="147" t="s">
        <v>1189</v>
      </c>
      <c r="V287" s="174" t="s">
        <v>1190</v>
      </c>
    </row>
    <row r="288" s="11" customFormat="1" ht="36" hidden="1" customHeight="1" spans="1:22">
      <c r="A288" s="145">
        <v>38</v>
      </c>
      <c r="B288" s="146" t="s">
        <v>1181</v>
      </c>
      <c r="C288" s="147" t="s">
        <v>1373</v>
      </c>
      <c r="D288" s="148" t="s">
        <v>1374</v>
      </c>
      <c r="E288" s="148" t="s">
        <v>100</v>
      </c>
      <c r="F288" s="148" t="s">
        <v>448</v>
      </c>
      <c r="G288" s="148" t="s">
        <v>31</v>
      </c>
      <c r="H288" s="148" t="s">
        <v>1370</v>
      </c>
      <c r="I288" s="148" t="s">
        <v>1375</v>
      </c>
      <c r="J288" s="148" t="s">
        <v>706</v>
      </c>
      <c r="K288" s="148">
        <v>500</v>
      </c>
      <c r="L288" s="148">
        <f t="shared" si="16"/>
        <v>40</v>
      </c>
      <c r="M288" s="148">
        <v>40</v>
      </c>
      <c r="N288" s="148">
        <v>0</v>
      </c>
      <c r="O288" s="176">
        <v>0</v>
      </c>
      <c r="P288" s="176">
        <v>0</v>
      </c>
      <c r="Q288" s="176">
        <v>0</v>
      </c>
      <c r="R288" s="148" t="s">
        <v>552</v>
      </c>
      <c r="S288" s="148" t="s">
        <v>1366</v>
      </c>
      <c r="T288" s="174" t="s">
        <v>1376</v>
      </c>
      <c r="U288" s="147" t="s">
        <v>1189</v>
      </c>
      <c r="V288" s="174" t="s">
        <v>1190</v>
      </c>
    </row>
    <row r="289" s="12" customFormat="1" ht="38" hidden="1" customHeight="1" spans="1:22">
      <c r="A289" s="149">
        <v>39</v>
      </c>
      <c r="B289" s="146" t="s">
        <v>1181</v>
      </c>
      <c r="C289" s="153" t="s">
        <v>1377</v>
      </c>
      <c r="D289" s="154" t="s">
        <v>1378</v>
      </c>
      <c r="E289" s="154" t="s">
        <v>29</v>
      </c>
      <c r="F289" s="154" t="s">
        <v>40</v>
      </c>
      <c r="G289" s="154" t="s">
        <v>31</v>
      </c>
      <c r="H289" s="154" t="s">
        <v>1379</v>
      </c>
      <c r="I289" s="154" t="s">
        <v>1380</v>
      </c>
      <c r="J289" s="154" t="s">
        <v>34</v>
      </c>
      <c r="K289" s="154">
        <v>14</v>
      </c>
      <c r="L289" s="154">
        <f t="shared" si="16"/>
        <v>380</v>
      </c>
      <c r="M289" s="154">
        <v>380</v>
      </c>
      <c r="N289" s="155">
        <v>0</v>
      </c>
      <c r="O289" s="180">
        <v>0</v>
      </c>
      <c r="P289" s="180">
        <v>0</v>
      </c>
      <c r="Q289" s="180">
        <v>0</v>
      </c>
      <c r="R289" s="154" t="s">
        <v>552</v>
      </c>
      <c r="S289" s="154" t="s">
        <v>1366</v>
      </c>
      <c r="T289" s="191" t="s">
        <v>1381</v>
      </c>
      <c r="U289" s="153" t="s">
        <v>1189</v>
      </c>
      <c r="V289" s="192" t="s">
        <v>1190</v>
      </c>
    </row>
    <row r="290" s="12" customFormat="1" ht="38" hidden="1" customHeight="1" spans="1:22">
      <c r="A290" s="149">
        <v>40</v>
      </c>
      <c r="B290" s="146" t="s">
        <v>1181</v>
      </c>
      <c r="C290" s="153" t="s">
        <v>1382</v>
      </c>
      <c r="D290" s="154" t="s">
        <v>1383</v>
      </c>
      <c r="E290" s="154" t="s">
        <v>29</v>
      </c>
      <c r="F290" s="154" t="s">
        <v>40</v>
      </c>
      <c r="G290" s="154" t="s">
        <v>31</v>
      </c>
      <c r="H290" s="154" t="s">
        <v>1370</v>
      </c>
      <c r="I290" s="154" t="s">
        <v>1384</v>
      </c>
      <c r="J290" s="154" t="s">
        <v>395</v>
      </c>
      <c r="K290" s="154">
        <v>4</v>
      </c>
      <c r="L290" s="154">
        <f t="shared" si="16"/>
        <v>240</v>
      </c>
      <c r="M290" s="154">
        <v>240</v>
      </c>
      <c r="N290" s="155">
        <v>0</v>
      </c>
      <c r="O290" s="180">
        <v>0</v>
      </c>
      <c r="P290" s="180">
        <v>0</v>
      </c>
      <c r="Q290" s="180">
        <v>0</v>
      </c>
      <c r="R290" s="154" t="s">
        <v>552</v>
      </c>
      <c r="S290" s="154" t="s">
        <v>1366</v>
      </c>
      <c r="T290" s="191" t="s">
        <v>1385</v>
      </c>
      <c r="U290" s="153" t="s">
        <v>1189</v>
      </c>
      <c r="V290" s="192" t="s">
        <v>1190</v>
      </c>
    </row>
    <row r="291" s="13" customFormat="1" ht="38" hidden="1" customHeight="1" spans="1:22">
      <c r="A291" s="149">
        <v>41</v>
      </c>
      <c r="B291" s="146" t="s">
        <v>1181</v>
      </c>
      <c r="C291" s="153" t="s">
        <v>1386</v>
      </c>
      <c r="D291" s="154" t="s">
        <v>1387</v>
      </c>
      <c r="E291" s="154" t="s">
        <v>29</v>
      </c>
      <c r="F291" s="154" t="s">
        <v>45</v>
      </c>
      <c r="G291" s="154" t="s">
        <v>31</v>
      </c>
      <c r="H291" s="154" t="s">
        <v>1370</v>
      </c>
      <c r="I291" s="154" t="s">
        <v>1388</v>
      </c>
      <c r="J291" s="154" t="s">
        <v>34</v>
      </c>
      <c r="K291" s="154">
        <v>4.5</v>
      </c>
      <c r="L291" s="154">
        <f t="shared" si="16"/>
        <v>400</v>
      </c>
      <c r="M291" s="154">
        <v>400</v>
      </c>
      <c r="N291" s="155">
        <v>0</v>
      </c>
      <c r="O291" s="180">
        <v>0</v>
      </c>
      <c r="P291" s="180">
        <v>0</v>
      </c>
      <c r="Q291" s="180">
        <v>0</v>
      </c>
      <c r="R291" s="154" t="s">
        <v>1305</v>
      </c>
      <c r="S291" s="154" t="s">
        <v>1366</v>
      </c>
      <c r="T291" s="191" t="s">
        <v>1389</v>
      </c>
      <c r="U291" s="153" t="s">
        <v>1189</v>
      </c>
      <c r="V291" s="192" t="s">
        <v>1190</v>
      </c>
    </row>
    <row r="292" s="11" customFormat="1" ht="36" hidden="1" customHeight="1" spans="1:22">
      <c r="A292" s="145">
        <v>42</v>
      </c>
      <c r="B292" s="146" t="s">
        <v>1181</v>
      </c>
      <c r="C292" s="147" t="s">
        <v>1390</v>
      </c>
      <c r="D292" s="148" t="s">
        <v>1391</v>
      </c>
      <c r="E292" s="148" t="s">
        <v>100</v>
      </c>
      <c r="F292" s="148" t="s">
        <v>448</v>
      </c>
      <c r="G292" s="148" t="s">
        <v>31</v>
      </c>
      <c r="H292" s="148" t="s">
        <v>1392</v>
      </c>
      <c r="I292" s="148" t="s">
        <v>1393</v>
      </c>
      <c r="J292" s="148" t="s">
        <v>72</v>
      </c>
      <c r="K292" s="148">
        <v>700</v>
      </c>
      <c r="L292" s="148">
        <f t="shared" si="16"/>
        <v>350</v>
      </c>
      <c r="M292" s="148">
        <v>350</v>
      </c>
      <c r="N292" s="148">
        <v>0</v>
      </c>
      <c r="O292" s="176">
        <v>0</v>
      </c>
      <c r="P292" s="176">
        <v>0</v>
      </c>
      <c r="Q292" s="176">
        <v>0</v>
      </c>
      <c r="R292" s="148" t="s">
        <v>1228</v>
      </c>
      <c r="S292" s="148" t="s">
        <v>1366</v>
      </c>
      <c r="T292" s="174" t="s">
        <v>1394</v>
      </c>
      <c r="U292" s="147" t="s">
        <v>1189</v>
      </c>
      <c r="V292" s="174" t="s">
        <v>1190</v>
      </c>
    </row>
    <row r="293" s="13" customFormat="1" ht="36" hidden="1" customHeight="1" spans="1:22">
      <c r="A293" s="149">
        <v>43</v>
      </c>
      <c r="B293" s="146" t="s">
        <v>1181</v>
      </c>
      <c r="C293" s="153" t="s">
        <v>1395</v>
      </c>
      <c r="D293" s="154" t="s">
        <v>1396</v>
      </c>
      <c r="E293" s="154" t="s">
        <v>29</v>
      </c>
      <c r="F293" s="154" t="s">
        <v>45</v>
      </c>
      <c r="G293" s="154" t="s">
        <v>31</v>
      </c>
      <c r="H293" s="154" t="s">
        <v>1397</v>
      </c>
      <c r="I293" s="154" t="s">
        <v>1398</v>
      </c>
      <c r="J293" s="154" t="s">
        <v>34</v>
      </c>
      <c r="K293" s="154">
        <v>7</v>
      </c>
      <c r="L293" s="154">
        <f t="shared" si="16"/>
        <v>150</v>
      </c>
      <c r="M293" s="154">
        <v>150</v>
      </c>
      <c r="N293" s="155">
        <v>0</v>
      </c>
      <c r="O293" s="180">
        <v>0</v>
      </c>
      <c r="P293" s="180">
        <v>0</v>
      </c>
      <c r="Q293" s="180">
        <v>0</v>
      </c>
      <c r="R293" s="154" t="s">
        <v>1228</v>
      </c>
      <c r="S293" s="154" t="s">
        <v>1366</v>
      </c>
      <c r="T293" s="191" t="s">
        <v>1399</v>
      </c>
      <c r="U293" s="153" t="s">
        <v>1189</v>
      </c>
      <c r="V293" s="192" t="s">
        <v>1190</v>
      </c>
    </row>
    <row r="294" s="11" customFormat="1" ht="36" hidden="1" customHeight="1" spans="1:22">
      <c r="A294" s="145">
        <v>44</v>
      </c>
      <c r="B294" s="146" t="s">
        <v>1181</v>
      </c>
      <c r="C294" s="147" t="s">
        <v>1400</v>
      </c>
      <c r="D294" s="148" t="s">
        <v>1401</v>
      </c>
      <c r="E294" s="148" t="s">
        <v>100</v>
      </c>
      <c r="F294" s="148" t="s">
        <v>448</v>
      </c>
      <c r="G294" s="148" t="s">
        <v>31</v>
      </c>
      <c r="H294" s="148" t="s">
        <v>1402</v>
      </c>
      <c r="I294" s="148" t="s">
        <v>1403</v>
      </c>
      <c r="J294" s="175" t="s">
        <v>1207</v>
      </c>
      <c r="K294" s="175">
        <v>1</v>
      </c>
      <c r="L294" s="148">
        <f t="shared" si="16"/>
        <v>500</v>
      </c>
      <c r="M294" s="148">
        <v>500</v>
      </c>
      <c r="N294" s="148">
        <v>0</v>
      </c>
      <c r="O294" s="176">
        <v>0</v>
      </c>
      <c r="P294" s="176">
        <v>0</v>
      </c>
      <c r="Q294" s="176">
        <v>0</v>
      </c>
      <c r="R294" s="148" t="s">
        <v>552</v>
      </c>
      <c r="S294" s="148" t="s">
        <v>1404</v>
      </c>
      <c r="T294" s="174" t="s">
        <v>1405</v>
      </c>
      <c r="U294" s="147" t="s">
        <v>1189</v>
      </c>
      <c r="V294" s="174" t="s">
        <v>1190</v>
      </c>
    </row>
    <row r="295" s="12" customFormat="1" ht="36" hidden="1" customHeight="1" spans="1:22">
      <c r="A295" s="149">
        <v>45</v>
      </c>
      <c r="B295" s="146" t="s">
        <v>1181</v>
      </c>
      <c r="C295" s="153" t="s">
        <v>1406</v>
      </c>
      <c r="D295" s="154" t="s">
        <v>1407</v>
      </c>
      <c r="E295" s="154" t="s">
        <v>29</v>
      </c>
      <c r="F295" s="154" t="s">
        <v>45</v>
      </c>
      <c r="G295" s="154" t="s">
        <v>31</v>
      </c>
      <c r="H295" s="154" t="s">
        <v>1408</v>
      </c>
      <c r="I295" s="154" t="s">
        <v>1409</v>
      </c>
      <c r="J295" s="179" t="s">
        <v>1410</v>
      </c>
      <c r="K295" s="179">
        <v>9</v>
      </c>
      <c r="L295" s="154">
        <f t="shared" si="16"/>
        <v>270</v>
      </c>
      <c r="M295" s="154">
        <v>270</v>
      </c>
      <c r="N295" s="155">
        <v>0</v>
      </c>
      <c r="O295" s="180">
        <v>0</v>
      </c>
      <c r="P295" s="180">
        <v>0</v>
      </c>
      <c r="Q295" s="180">
        <v>0</v>
      </c>
      <c r="R295" s="154" t="s">
        <v>552</v>
      </c>
      <c r="S295" s="154" t="s">
        <v>1404</v>
      </c>
      <c r="T295" s="191" t="s">
        <v>1411</v>
      </c>
      <c r="U295" s="153" t="s">
        <v>1189</v>
      </c>
      <c r="V295" s="192" t="s">
        <v>1190</v>
      </c>
    </row>
    <row r="296" s="13" customFormat="1" ht="36" hidden="1" customHeight="1" spans="1:22">
      <c r="A296" s="149">
        <v>46</v>
      </c>
      <c r="B296" s="146" t="s">
        <v>1181</v>
      </c>
      <c r="C296" s="153" t="s">
        <v>1412</v>
      </c>
      <c r="D296" s="154" t="s">
        <v>1413</v>
      </c>
      <c r="E296" s="154" t="s">
        <v>29</v>
      </c>
      <c r="F296" s="154" t="s">
        <v>45</v>
      </c>
      <c r="G296" s="154" t="s">
        <v>31</v>
      </c>
      <c r="H296" s="154" t="s">
        <v>1408</v>
      </c>
      <c r="I296" s="154" t="s">
        <v>1414</v>
      </c>
      <c r="J296" s="179" t="s">
        <v>48</v>
      </c>
      <c r="K296" s="179">
        <v>350</v>
      </c>
      <c r="L296" s="154">
        <f t="shared" si="16"/>
        <v>210</v>
      </c>
      <c r="M296" s="154">
        <v>210</v>
      </c>
      <c r="N296" s="155">
        <v>0</v>
      </c>
      <c r="O296" s="180">
        <v>0</v>
      </c>
      <c r="P296" s="180">
        <v>0</v>
      </c>
      <c r="Q296" s="180">
        <v>0</v>
      </c>
      <c r="R296" s="154" t="s">
        <v>552</v>
      </c>
      <c r="S296" s="154" t="s">
        <v>1404</v>
      </c>
      <c r="T296" s="191" t="s">
        <v>1415</v>
      </c>
      <c r="U296" s="153" t="s">
        <v>1189</v>
      </c>
      <c r="V296" s="192" t="s">
        <v>1190</v>
      </c>
    </row>
    <row r="297" s="12" customFormat="1" ht="36" hidden="1" customHeight="1" spans="1:22">
      <c r="A297" s="149">
        <v>47</v>
      </c>
      <c r="B297" s="146" t="s">
        <v>1181</v>
      </c>
      <c r="C297" s="153" t="s">
        <v>1416</v>
      </c>
      <c r="D297" s="154" t="s">
        <v>1417</v>
      </c>
      <c r="E297" s="154" t="s">
        <v>29</v>
      </c>
      <c r="F297" s="154" t="s">
        <v>40</v>
      </c>
      <c r="G297" s="154" t="s">
        <v>31</v>
      </c>
      <c r="H297" s="154" t="s">
        <v>1408</v>
      </c>
      <c r="I297" s="154" t="s">
        <v>1418</v>
      </c>
      <c r="J297" s="155" t="s">
        <v>395</v>
      </c>
      <c r="K297" s="155">
        <v>6</v>
      </c>
      <c r="L297" s="154">
        <f t="shared" si="16"/>
        <v>350</v>
      </c>
      <c r="M297" s="154">
        <v>350</v>
      </c>
      <c r="N297" s="155">
        <v>0</v>
      </c>
      <c r="O297" s="180">
        <v>0</v>
      </c>
      <c r="P297" s="180">
        <v>0</v>
      </c>
      <c r="Q297" s="180">
        <v>0</v>
      </c>
      <c r="R297" s="154" t="s">
        <v>552</v>
      </c>
      <c r="S297" s="154" t="s">
        <v>1404</v>
      </c>
      <c r="T297" s="191" t="s">
        <v>1419</v>
      </c>
      <c r="U297" s="153" t="s">
        <v>1189</v>
      </c>
      <c r="V297" s="192" t="s">
        <v>1190</v>
      </c>
    </row>
    <row r="298" s="11" customFormat="1" ht="36" hidden="1" customHeight="1" spans="1:22">
      <c r="A298" s="145">
        <v>48</v>
      </c>
      <c r="B298" s="146" t="s">
        <v>1181</v>
      </c>
      <c r="C298" s="147" t="s">
        <v>1420</v>
      </c>
      <c r="D298" s="148" t="s">
        <v>1421</v>
      </c>
      <c r="E298" s="148" t="s">
        <v>100</v>
      </c>
      <c r="F298" s="148" t="s">
        <v>670</v>
      </c>
      <c r="G298" s="148" t="s">
        <v>31</v>
      </c>
      <c r="H298" s="148" t="s">
        <v>1402</v>
      </c>
      <c r="I298" s="148" t="s">
        <v>1422</v>
      </c>
      <c r="J298" s="148" t="s">
        <v>1263</v>
      </c>
      <c r="K298" s="148">
        <v>2300</v>
      </c>
      <c r="L298" s="148">
        <f t="shared" si="16"/>
        <v>700</v>
      </c>
      <c r="M298" s="148">
        <v>700</v>
      </c>
      <c r="N298" s="148">
        <v>0</v>
      </c>
      <c r="O298" s="176">
        <v>0</v>
      </c>
      <c r="P298" s="176">
        <v>0</v>
      </c>
      <c r="Q298" s="176">
        <v>0</v>
      </c>
      <c r="R298" s="148" t="s">
        <v>552</v>
      </c>
      <c r="S298" s="148" t="s">
        <v>1404</v>
      </c>
      <c r="T298" s="174" t="s">
        <v>1423</v>
      </c>
      <c r="U298" s="147" t="s">
        <v>1189</v>
      </c>
      <c r="V298" s="174" t="s">
        <v>1190</v>
      </c>
    </row>
    <row r="299" s="12" customFormat="1" ht="38" hidden="1" customHeight="1" spans="1:22">
      <c r="A299" s="149">
        <v>49</v>
      </c>
      <c r="B299" s="146" t="s">
        <v>1181</v>
      </c>
      <c r="C299" s="153" t="s">
        <v>1424</v>
      </c>
      <c r="D299" s="154" t="s">
        <v>1425</v>
      </c>
      <c r="E299" s="154" t="s">
        <v>29</v>
      </c>
      <c r="F299" s="154" t="s">
        <v>45</v>
      </c>
      <c r="G299" s="154" t="s">
        <v>31</v>
      </c>
      <c r="H299" s="154" t="s">
        <v>1426</v>
      </c>
      <c r="I299" s="154" t="s">
        <v>1427</v>
      </c>
      <c r="J299" s="205" t="s">
        <v>1410</v>
      </c>
      <c r="K299" s="205">
        <v>9</v>
      </c>
      <c r="L299" s="154">
        <f t="shared" si="16"/>
        <v>300</v>
      </c>
      <c r="M299" s="154">
        <v>300</v>
      </c>
      <c r="N299" s="155">
        <v>0</v>
      </c>
      <c r="O299" s="180">
        <v>0</v>
      </c>
      <c r="P299" s="180">
        <v>0</v>
      </c>
      <c r="Q299" s="180">
        <v>0</v>
      </c>
      <c r="R299" s="154" t="s">
        <v>1228</v>
      </c>
      <c r="S299" s="154" t="s">
        <v>1404</v>
      </c>
      <c r="T299" s="191" t="s">
        <v>1428</v>
      </c>
      <c r="U299" s="153" t="s">
        <v>1189</v>
      </c>
      <c r="V299" s="192" t="s">
        <v>1190</v>
      </c>
    </row>
    <row r="300" s="12" customFormat="1" ht="38" hidden="1" customHeight="1" spans="1:22">
      <c r="A300" s="149">
        <v>50</v>
      </c>
      <c r="B300" s="146" t="s">
        <v>1181</v>
      </c>
      <c r="C300" s="153" t="s">
        <v>1429</v>
      </c>
      <c r="D300" s="154" t="s">
        <v>1430</v>
      </c>
      <c r="E300" s="154" t="s">
        <v>29</v>
      </c>
      <c r="F300" s="154" t="s">
        <v>45</v>
      </c>
      <c r="G300" s="154" t="s">
        <v>31</v>
      </c>
      <c r="H300" s="154" t="s">
        <v>1431</v>
      </c>
      <c r="I300" s="154" t="s">
        <v>1432</v>
      </c>
      <c r="J300" s="179" t="s">
        <v>1410</v>
      </c>
      <c r="K300" s="179">
        <v>6</v>
      </c>
      <c r="L300" s="154">
        <f t="shared" si="16"/>
        <v>150</v>
      </c>
      <c r="M300" s="154">
        <v>150</v>
      </c>
      <c r="N300" s="155">
        <v>0</v>
      </c>
      <c r="O300" s="180">
        <v>0</v>
      </c>
      <c r="P300" s="180">
        <v>0</v>
      </c>
      <c r="Q300" s="180">
        <v>0</v>
      </c>
      <c r="R300" s="154" t="s">
        <v>1228</v>
      </c>
      <c r="S300" s="154" t="s">
        <v>1404</v>
      </c>
      <c r="T300" s="191" t="s">
        <v>1433</v>
      </c>
      <c r="U300" s="153" t="s">
        <v>1189</v>
      </c>
      <c r="V300" s="192" t="s">
        <v>1190</v>
      </c>
    </row>
    <row r="301" s="12" customFormat="1" ht="38" hidden="1" customHeight="1" spans="1:22">
      <c r="A301" s="149">
        <v>51</v>
      </c>
      <c r="B301" s="146" t="s">
        <v>1181</v>
      </c>
      <c r="C301" s="153" t="s">
        <v>1434</v>
      </c>
      <c r="D301" s="154" t="s">
        <v>1435</v>
      </c>
      <c r="E301" s="154" t="s">
        <v>29</v>
      </c>
      <c r="F301" s="154" t="s">
        <v>45</v>
      </c>
      <c r="G301" s="154" t="s">
        <v>31</v>
      </c>
      <c r="H301" s="154" t="s">
        <v>1436</v>
      </c>
      <c r="I301" s="154" t="s">
        <v>1437</v>
      </c>
      <c r="J301" s="155" t="s">
        <v>1410</v>
      </c>
      <c r="K301" s="155">
        <v>2</v>
      </c>
      <c r="L301" s="154">
        <f t="shared" si="16"/>
        <v>60</v>
      </c>
      <c r="M301" s="154">
        <v>60</v>
      </c>
      <c r="N301" s="155">
        <v>0</v>
      </c>
      <c r="O301" s="180">
        <v>0</v>
      </c>
      <c r="P301" s="180">
        <v>0</v>
      </c>
      <c r="Q301" s="180">
        <v>0</v>
      </c>
      <c r="R301" s="154" t="s">
        <v>1228</v>
      </c>
      <c r="S301" s="154" t="s">
        <v>1404</v>
      </c>
      <c r="T301" s="191" t="s">
        <v>1438</v>
      </c>
      <c r="U301" s="153" t="s">
        <v>1189</v>
      </c>
      <c r="V301" s="192" t="s">
        <v>1190</v>
      </c>
    </row>
    <row r="302" s="12" customFormat="1" ht="105" hidden="1" spans="1:22">
      <c r="A302" s="149">
        <v>52</v>
      </c>
      <c r="B302" s="146" t="s">
        <v>1181</v>
      </c>
      <c r="C302" s="153" t="s">
        <v>1439</v>
      </c>
      <c r="D302" s="154" t="s">
        <v>1440</v>
      </c>
      <c r="E302" s="154" t="s">
        <v>29</v>
      </c>
      <c r="F302" s="154" t="s">
        <v>45</v>
      </c>
      <c r="G302" s="154" t="s">
        <v>31</v>
      </c>
      <c r="H302" s="154" t="s">
        <v>1426</v>
      </c>
      <c r="I302" s="154" t="s">
        <v>1441</v>
      </c>
      <c r="J302" s="205" t="s">
        <v>1410</v>
      </c>
      <c r="K302" s="205">
        <v>3.5</v>
      </c>
      <c r="L302" s="154">
        <f t="shared" si="16"/>
        <v>170</v>
      </c>
      <c r="M302" s="154">
        <v>170</v>
      </c>
      <c r="N302" s="155">
        <v>0</v>
      </c>
      <c r="O302" s="180">
        <v>0</v>
      </c>
      <c r="P302" s="180">
        <v>0</v>
      </c>
      <c r="Q302" s="180">
        <v>0</v>
      </c>
      <c r="R302" s="154" t="s">
        <v>1228</v>
      </c>
      <c r="S302" s="154" t="s">
        <v>1404</v>
      </c>
      <c r="T302" s="191" t="s">
        <v>1442</v>
      </c>
      <c r="U302" s="153" t="s">
        <v>1189</v>
      </c>
      <c r="V302" s="192" t="s">
        <v>1190</v>
      </c>
    </row>
    <row r="303" s="12" customFormat="1" ht="38" hidden="1" customHeight="1" spans="1:22">
      <c r="A303" s="149">
        <v>53</v>
      </c>
      <c r="B303" s="146" t="s">
        <v>1181</v>
      </c>
      <c r="C303" s="153" t="s">
        <v>1443</v>
      </c>
      <c r="D303" s="154" t="s">
        <v>1444</v>
      </c>
      <c r="E303" s="154" t="s">
        <v>29</v>
      </c>
      <c r="F303" s="154" t="s">
        <v>45</v>
      </c>
      <c r="G303" s="154" t="s">
        <v>31</v>
      </c>
      <c r="H303" s="154" t="s">
        <v>1445</v>
      </c>
      <c r="I303" s="154" t="s">
        <v>1446</v>
      </c>
      <c r="J303" s="205" t="s">
        <v>240</v>
      </c>
      <c r="K303" s="205">
        <v>6</v>
      </c>
      <c r="L303" s="154">
        <f t="shared" si="16"/>
        <v>200</v>
      </c>
      <c r="M303" s="155">
        <v>200</v>
      </c>
      <c r="N303" s="155">
        <v>0</v>
      </c>
      <c r="O303" s="180">
        <v>0</v>
      </c>
      <c r="P303" s="180">
        <v>0</v>
      </c>
      <c r="Q303" s="180">
        <v>0</v>
      </c>
      <c r="R303" s="154" t="s">
        <v>1228</v>
      </c>
      <c r="S303" s="154" t="s">
        <v>1404</v>
      </c>
      <c r="T303" s="191" t="s">
        <v>1447</v>
      </c>
      <c r="U303" s="153" t="s">
        <v>1189</v>
      </c>
      <c r="V303" s="192" t="s">
        <v>1190</v>
      </c>
    </row>
    <row r="304" s="12" customFormat="1" ht="38" hidden="1" customHeight="1" spans="1:22">
      <c r="A304" s="149">
        <v>54</v>
      </c>
      <c r="B304" s="146" t="s">
        <v>1181</v>
      </c>
      <c r="C304" s="153" t="s">
        <v>1448</v>
      </c>
      <c r="D304" s="154" t="s">
        <v>1449</v>
      </c>
      <c r="E304" s="154" t="s">
        <v>29</v>
      </c>
      <c r="F304" s="154" t="s">
        <v>30</v>
      </c>
      <c r="G304" s="154" t="s">
        <v>31</v>
      </c>
      <c r="H304" s="154" t="s">
        <v>1450</v>
      </c>
      <c r="I304" s="154" t="s">
        <v>1451</v>
      </c>
      <c r="J304" s="205" t="s">
        <v>1410</v>
      </c>
      <c r="K304" s="205">
        <v>2</v>
      </c>
      <c r="L304" s="154">
        <f t="shared" si="16"/>
        <v>65</v>
      </c>
      <c r="M304" s="154">
        <v>65</v>
      </c>
      <c r="N304" s="155">
        <v>0</v>
      </c>
      <c r="O304" s="180">
        <v>0</v>
      </c>
      <c r="P304" s="180">
        <v>0</v>
      </c>
      <c r="Q304" s="180">
        <v>0</v>
      </c>
      <c r="R304" s="154" t="s">
        <v>1228</v>
      </c>
      <c r="S304" s="154" t="s">
        <v>1404</v>
      </c>
      <c r="T304" s="191" t="s">
        <v>1452</v>
      </c>
      <c r="U304" s="153" t="s">
        <v>1189</v>
      </c>
      <c r="V304" s="192" t="s">
        <v>1190</v>
      </c>
    </row>
    <row r="305" s="12" customFormat="1" ht="38" hidden="1" customHeight="1" spans="1:22">
      <c r="A305" s="149">
        <v>55</v>
      </c>
      <c r="B305" s="146" t="s">
        <v>1181</v>
      </c>
      <c r="C305" s="153" t="s">
        <v>1453</v>
      </c>
      <c r="D305" s="154" t="s">
        <v>1454</v>
      </c>
      <c r="E305" s="154" t="s">
        <v>29</v>
      </c>
      <c r="F305" s="154" t="s">
        <v>111</v>
      </c>
      <c r="G305" s="154" t="s">
        <v>31</v>
      </c>
      <c r="H305" s="154" t="s">
        <v>1455</v>
      </c>
      <c r="I305" s="154" t="s">
        <v>1456</v>
      </c>
      <c r="J305" s="155" t="s">
        <v>1410</v>
      </c>
      <c r="K305" s="155">
        <v>1</v>
      </c>
      <c r="L305" s="154">
        <f t="shared" si="16"/>
        <v>250</v>
      </c>
      <c r="M305" s="154">
        <v>250</v>
      </c>
      <c r="N305" s="155">
        <v>0</v>
      </c>
      <c r="O305" s="180">
        <v>0</v>
      </c>
      <c r="P305" s="180">
        <v>0</v>
      </c>
      <c r="Q305" s="180">
        <v>0</v>
      </c>
      <c r="R305" s="154" t="s">
        <v>1228</v>
      </c>
      <c r="S305" s="154" t="s">
        <v>1404</v>
      </c>
      <c r="T305" s="191" t="s">
        <v>1457</v>
      </c>
      <c r="U305" s="153" t="s">
        <v>1189</v>
      </c>
      <c r="V305" s="192" t="s">
        <v>1190</v>
      </c>
    </row>
    <row r="306" s="11" customFormat="1" ht="36" hidden="1" customHeight="1" spans="1:22">
      <c r="A306" s="145">
        <v>56</v>
      </c>
      <c r="B306" s="146" t="s">
        <v>1181</v>
      </c>
      <c r="C306" s="147" t="s">
        <v>1458</v>
      </c>
      <c r="D306" s="148" t="s">
        <v>1459</v>
      </c>
      <c r="E306" s="148" t="s">
        <v>100</v>
      </c>
      <c r="F306" s="148" t="s">
        <v>670</v>
      </c>
      <c r="G306" s="148" t="s">
        <v>31</v>
      </c>
      <c r="H306" s="148" t="s">
        <v>1460</v>
      </c>
      <c r="I306" s="206" t="s">
        <v>1461</v>
      </c>
      <c r="J306" s="148" t="s">
        <v>72</v>
      </c>
      <c r="K306" s="148">
        <v>2400</v>
      </c>
      <c r="L306" s="148">
        <f t="shared" si="16"/>
        <v>900</v>
      </c>
      <c r="M306" s="148">
        <v>0</v>
      </c>
      <c r="N306" s="148">
        <v>900</v>
      </c>
      <c r="O306" s="176">
        <v>0</v>
      </c>
      <c r="P306" s="176">
        <v>0</v>
      </c>
      <c r="Q306" s="176">
        <v>0</v>
      </c>
      <c r="R306" s="148" t="s">
        <v>552</v>
      </c>
      <c r="S306" s="148" t="s">
        <v>1462</v>
      </c>
      <c r="T306" s="174" t="s">
        <v>1463</v>
      </c>
      <c r="U306" s="147" t="s">
        <v>1189</v>
      </c>
      <c r="V306" s="174" t="s">
        <v>1190</v>
      </c>
    </row>
    <row r="307" s="12" customFormat="1" ht="105" hidden="1" spans="1:22">
      <c r="A307" s="149">
        <v>57</v>
      </c>
      <c r="B307" s="146" t="s">
        <v>1181</v>
      </c>
      <c r="C307" s="153" t="s">
        <v>1464</v>
      </c>
      <c r="D307" s="154" t="s">
        <v>1465</v>
      </c>
      <c r="E307" s="154" t="s">
        <v>29</v>
      </c>
      <c r="F307" s="154" t="s">
        <v>40</v>
      </c>
      <c r="G307" s="154" t="s">
        <v>31</v>
      </c>
      <c r="H307" s="154" t="s">
        <v>1466</v>
      </c>
      <c r="I307" s="154" t="s">
        <v>1467</v>
      </c>
      <c r="J307" s="155" t="s">
        <v>48</v>
      </c>
      <c r="K307" s="155">
        <v>3200</v>
      </c>
      <c r="L307" s="154">
        <f t="shared" si="16"/>
        <v>350</v>
      </c>
      <c r="M307" s="155">
        <v>350</v>
      </c>
      <c r="N307" s="155">
        <v>0</v>
      </c>
      <c r="O307" s="180">
        <v>0</v>
      </c>
      <c r="P307" s="180">
        <v>0</v>
      </c>
      <c r="Q307" s="180">
        <v>0</v>
      </c>
      <c r="R307" s="154" t="s">
        <v>552</v>
      </c>
      <c r="S307" s="154" t="s">
        <v>1462</v>
      </c>
      <c r="T307" s="191" t="s">
        <v>1468</v>
      </c>
      <c r="U307" s="153" t="s">
        <v>1189</v>
      </c>
      <c r="V307" s="192" t="s">
        <v>1190</v>
      </c>
    </row>
    <row r="308" s="11" customFormat="1" ht="30" hidden="1" customHeight="1" spans="1:22">
      <c r="A308" s="145">
        <v>58</v>
      </c>
      <c r="B308" s="146" t="s">
        <v>1181</v>
      </c>
      <c r="C308" s="147" t="s">
        <v>1469</v>
      </c>
      <c r="D308" s="148" t="s">
        <v>1470</v>
      </c>
      <c r="E308" s="148" t="s">
        <v>100</v>
      </c>
      <c r="F308" s="148" t="s">
        <v>448</v>
      </c>
      <c r="G308" s="148" t="s">
        <v>31</v>
      </c>
      <c r="H308" s="148" t="s">
        <v>1471</v>
      </c>
      <c r="I308" s="148" t="s">
        <v>1472</v>
      </c>
      <c r="J308" s="148" t="s">
        <v>1207</v>
      </c>
      <c r="K308" s="148">
        <v>1</v>
      </c>
      <c r="L308" s="148">
        <f t="shared" si="16"/>
        <v>300</v>
      </c>
      <c r="M308" s="148">
        <v>300</v>
      </c>
      <c r="N308" s="148">
        <v>0</v>
      </c>
      <c r="O308" s="176">
        <v>0</v>
      </c>
      <c r="P308" s="176">
        <v>0</v>
      </c>
      <c r="Q308" s="176">
        <v>0</v>
      </c>
      <c r="R308" s="148" t="s">
        <v>552</v>
      </c>
      <c r="S308" s="148" t="s">
        <v>1462</v>
      </c>
      <c r="T308" s="174" t="s">
        <v>1473</v>
      </c>
      <c r="U308" s="147" t="s">
        <v>1189</v>
      </c>
      <c r="V308" s="174" t="s">
        <v>1190</v>
      </c>
    </row>
    <row r="309" s="11" customFormat="1" ht="30" hidden="1" customHeight="1" spans="1:22">
      <c r="A309" s="145">
        <v>59</v>
      </c>
      <c r="B309" s="146" t="s">
        <v>1181</v>
      </c>
      <c r="C309" s="147" t="s">
        <v>1474</v>
      </c>
      <c r="D309" s="148" t="s">
        <v>1475</v>
      </c>
      <c r="E309" s="148" t="s">
        <v>100</v>
      </c>
      <c r="F309" s="148" t="s">
        <v>448</v>
      </c>
      <c r="G309" s="148" t="s">
        <v>31</v>
      </c>
      <c r="H309" s="148" t="s">
        <v>1471</v>
      </c>
      <c r="I309" s="148" t="s">
        <v>1472</v>
      </c>
      <c r="J309" s="148" t="s">
        <v>1207</v>
      </c>
      <c r="K309" s="148">
        <v>1</v>
      </c>
      <c r="L309" s="148">
        <f t="shared" si="16"/>
        <v>396</v>
      </c>
      <c r="M309" s="148">
        <v>396</v>
      </c>
      <c r="N309" s="148">
        <v>0</v>
      </c>
      <c r="O309" s="176">
        <v>0</v>
      </c>
      <c r="P309" s="176">
        <v>0</v>
      </c>
      <c r="Q309" s="176">
        <v>0</v>
      </c>
      <c r="R309" s="148" t="s">
        <v>552</v>
      </c>
      <c r="S309" s="148" t="s">
        <v>1462</v>
      </c>
      <c r="T309" s="174" t="s">
        <v>1473</v>
      </c>
      <c r="U309" s="147" t="s">
        <v>1189</v>
      </c>
      <c r="V309" s="174" t="s">
        <v>1190</v>
      </c>
    </row>
    <row r="310" s="12" customFormat="1" ht="105" hidden="1" spans="1:22">
      <c r="A310" s="149">
        <v>60</v>
      </c>
      <c r="B310" s="146" t="s">
        <v>1181</v>
      </c>
      <c r="C310" s="153" t="s">
        <v>1476</v>
      </c>
      <c r="D310" s="199" t="s">
        <v>1477</v>
      </c>
      <c r="E310" s="154" t="s">
        <v>29</v>
      </c>
      <c r="F310" s="154" t="s">
        <v>40</v>
      </c>
      <c r="G310" s="154" t="s">
        <v>31</v>
      </c>
      <c r="H310" s="199" t="s">
        <v>1466</v>
      </c>
      <c r="I310" s="199" t="s">
        <v>1478</v>
      </c>
      <c r="J310" s="155" t="s">
        <v>34</v>
      </c>
      <c r="K310" s="155">
        <v>2.5</v>
      </c>
      <c r="L310" s="154">
        <f t="shared" si="16"/>
        <v>280</v>
      </c>
      <c r="M310" s="199">
        <v>280</v>
      </c>
      <c r="N310" s="155">
        <v>0</v>
      </c>
      <c r="O310" s="180">
        <v>0</v>
      </c>
      <c r="P310" s="180">
        <v>0</v>
      </c>
      <c r="Q310" s="180">
        <v>0</v>
      </c>
      <c r="R310" s="199" t="s">
        <v>552</v>
      </c>
      <c r="S310" s="199" t="s">
        <v>1462</v>
      </c>
      <c r="T310" s="212" t="s">
        <v>1479</v>
      </c>
      <c r="U310" s="153" t="s">
        <v>1189</v>
      </c>
      <c r="V310" s="192" t="s">
        <v>1190</v>
      </c>
    </row>
    <row r="311" s="11" customFormat="1" ht="28" hidden="1" customHeight="1" spans="1:22">
      <c r="A311" s="145">
        <v>61</v>
      </c>
      <c r="B311" s="146" t="s">
        <v>1181</v>
      </c>
      <c r="C311" s="147" t="s">
        <v>1480</v>
      </c>
      <c r="D311" s="148" t="s">
        <v>1481</v>
      </c>
      <c r="E311" s="200" t="s">
        <v>100</v>
      </c>
      <c r="F311" s="200" t="s">
        <v>448</v>
      </c>
      <c r="G311" s="148" t="s">
        <v>31</v>
      </c>
      <c r="H311" s="148" t="s">
        <v>1482</v>
      </c>
      <c r="I311" s="148" t="s">
        <v>1483</v>
      </c>
      <c r="J311" s="148" t="s">
        <v>1207</v>
      </c>
      <c r="K311" s="148">
        <v>1</v>
      </c>
      <c r="L311" s="148">
        <f t="shared" si="16"/>
        <v>460</v>
      </c>
      <c r="M311" s="148">
        <v>460</v>
      </c>
      <c r="N311" s="148">
        <v>0</v>
      </c>
      <c r="O311" s="176">
        <v>0</v>
      </c>
      <c r="P311" s="176">
        <v>0</v>
      </c>
      <c r="Q311" s="176">
        <v>0</v>
      </c>
      <c r="R311" s="176" t="s">
        <v>1290</v>
      </c>
      <c r="S311" s="148" t="s">
        <v>1484</v>
      </c>
      <c r="T311" s="174" t="s">
        <v>1485</v>
      </c>
      <c r="U311" s="147" t="s">
        <v>1189</v>
      </c>
      <c r="V311" s="174" t="s">
        <v>1190</v>
      </c>
    </row>
    <row r="312" s="13" customFormat="1" ht="28" hidden="1" customHeight="1" spans="1:22">
      <c r="A312" s="149">
        <v>62</v>
      </c>
      <c r="B312" s="146" t="s">
        <v>1181</v>
      </c>
      <c r="C312" s="153" t="s">
        <v>1486</v>
      </c>
      <c r="D312" s="154" t="s">
        <v>1487</v>
      </c>
      <c r="E312" s="154" t="s">
        <v>29</v>
      </c>
      <c r="F312" s="154" t="s">
        <v>1338</v>
      </c>
      <c r="G312" s="154" t="s">
        <v>31</v>
      </c>
      <c r="H312" s="154" t="s">
        <v>1488</v>
      </c>
      <c r="I312" s="154" t="s">
        <v>1489</v>
      </c>
      <c r="J312" s="154" t="s">
        <v>34</v>
      </c>
      <c r="K312" s="154">
        <v>8</v>
      </c>
      <c r="L312" s="154">
        <v>150</v>
      </c>
      <c r="M312" s="154">
        <v>150</v>
      </c>
      <c r="N312" s="154">
        <v>0</v>
      </c>
      <c r="O312" s="202">
        <v>0</v>
      </c>
      <c r="P312" s="202">
        <v>0</v>
      </c>
      <c r="Q312" s="202">
        <v>0</v>
      </c>
      <c r="R312" s="202" t="s">
        <v>552</v>
      </c>
      <c r="S312" s="154" t="s">
        <v>1484</v>
      </c>
      <c r="T312" s="213" t="s">
        <v>1490</v>
      </c>
      <c r="U312" s="153" t="s">
        <v>1189</v>
      </c>
      <c r="V312" s="192" t="s">
        <v>1190</v>
      </c>
    </row>
    <row r="313" s="11" customFormat="1" ht="28" hidden="1" customHeight="1" spans="1:22">
      <c r="A313" s="145">
        <v>63</v>
      </c>
      <c r="B313" s="146" t="s">
        <v>1181</v>
      </c>
      <c r="C313" s="147" t="s">
        <v>1491</v>
      </c>
      <c r="D313" s="148" t="s">
        <v>1492</v>
      </c>
      <c r="E313" s="200" t="s">
        <v>100</v>
      </c>
      <c r="F313" s="148" t="s">
        <v>448</v>
      </c>
      <c r="G313" s="148" t="s">
        <v>31</v>
      </c>
      <c r="H313" s="148" t="s">
        <v>1493</v>
      </c>
      <c r="I313" s="148" t="s">
        <v>1494</v>
      </c>
      <c r="J313" s="148" t="s">
        <v>1263</v>
      </c>
      <c r="K313" s="148">
        <v>850</v>
      </c>
      <c r="L313" s="148">
        <f t="shared" ref="L313:L340" si="17">M313+N313+O313+P313+Q313</f>
        <v>380</v>
      </c>
      <c r="M313" s="148">
        <v>380</v>
      </c>
      <c r="N313" s="148">
        <v>0</v>
      </c>
      <c r="O313" s="176">
        <v>0</v>
      </c>
      <c r="P313" s="176">
        <v>0</v>
      </c>
      <c r="Q313" s="176">
        <v>0</v>
      </c>
      <c r="R313" s="176" t="s">
        <v>1290</v>
      </c>
      <c r="S313" s="148" t="s">
        <v>1484</v>
      </c>
      <c r="T313" s="174" t="s">
        <v>1495</v>
      </c>
      <c r="U313" s="147" t="s">
        <v>1189</v>
      </c>
      <c r="V313" s="174" t="s">
        <v>1190</v>
      </c>
    </row>
    <row r="314" s="13" customFormat="1" ht="28" hidden="1" customHeight="1" spans="1:22">
      <c r="A314" s="149">
        <v>64</v>
      </c>
      <c r="B314" s="146" t="s">
        <v>1181</v>
      </c>
      <c r="C314" s="153" t="s">
        <v>1496</v>
      </c>
      <c r="D314" s="154" t="s">
        <v>1497</v>
      </c>
      <c r="E314" s="154" t="s">
        <v>29</v>
      </c>
      <c r="F314" s="154" t="s">
        <v>111</v>
      </c>
      <c r="G314" s="154" t="s">
        <v>31</v>
      </c>
      <c r="H314" s="154" t="s">
        <v>1498</v>
      </c>
      <c r="I314" s="154" t="s">
        <v>1499</v>
      </c>
      <c r="J314" s="154" t="s">
        <v>34</v>
      </c>
      <c r="K314" s="154">
        <v>7</v>
      </c>
      <c r="L314" s="154">
        <f t="shared" si="17"/>
        <v>350</v>
      </c>
      <c r="M314" s="154">
        <v>350</v>
      </c>
      <c r="N314" s="154">
        <v>0</v>
      </c>
      <c r="O314" s="202">
        <v>0</v>
      </c>
      <c r="P314" s="202">
        <v>0</v>
      </c>
      <c r="Q314" s="202">
        <v>0</v>
      </c>
      <c r="R314" s="202" t="s">
        <v>1290</v>
      </c>
      <c r="S314" s="154" t="s">
        <v>1484</v>
      </c>
      <c r="T314" s="191" t="s">
        <v>1500</v>
      </c>
      <c r="U314" s="153" t="s">
        <v>1189</v>
      </c>
      <c r="V314" s="192" t="s">
        <v>1190</v>
      </c>
    </row>
    <row r="315" s="12" customFormat="1" ht="28" hidden="1" customHeight="1" spans="1:22">
      <c r="A315" s="149">
        <v>65</v>
      </c>
      <c r="B315" s="146" t="s">
        <v>1181</v>
      </c>
      <c r="C315" s="153" t="s">
        <v>1501</v>
      </c>
      <c r="D315" s="154" t="s">
        <v>1502</v>
      </c>
      <c r="E315" s="154" t="s">
        <v>29</v>
      </c>
      <c r="F315" s="155" t="s">
        <v>40</v>
      </c>
      <c r="G315" s="154" t="s">
        <v>31</v>
      </c>
      <c r="H315" s="154" t="s">
        <v>1498</v>
      </c>
      <c r="I315" s="154" t="s">
        <v>1503</v>
      </c>
      <c r="J315" s="155" t="s">
        <v>72</v>
      </c>
      <c r="K315" s="155">
        <v>11400</v>
      </c>
      <c r="L315" s="154">
        <f t="shared" si="17"/>
        <v>400</v>
      </c>
      <c r="M315" s="155">
        <v>400</v>
      </c>
      <c r="N315" s="155">
        <v>0</v>
      </c>
      <c r="O315" s="180">
        <v>0</v>
      </c>
      <c r="P315" s="180">
        <v>0</v>
      </c>
      <c r="Q315" s="180">
        <v>0</v>
      </c>
      <c r="R315" s="202" t="s">
        <v>1305</v>
      </c>
      <c r="S315" s="154" t="s">
        <v>1484</v>
      </c>
      <c r="T315" s="192" t="s">
        <v>1504</v>
      </c>
      <c r="U315" s="153" t="s">
        <v>1189</v>
      </c>
      <c r="V315" s="192" t="s">
        <v>1190</v>
      </c>
    </row>
    <row r="316" s="12" customFormat="1" ht="28" hidden="1" customHeight="1" spans="1:22">
      <c r="A316" s="149">
        <v>66</v>
      </c>
      <c r="B316" s="146" t="s">
        <v>1181</v>
      </c>
      <c r="C316" s="153" t="s">
        <v>1505</v>
      </c>
      <c r="D316" s="154" t="s">
        <v>1506</v>
      </c>
      <c r="E316" s="154" t="s">
        <v>29</v>
      </c>
      <c r="F316" s="154" t="s">
        <v>45</v>
      </c>
      <c r="G316" s="154" t="s">
        <v>31</v>
      </c>
      <c r="H316" s="154" t="s">
        <v>1507</v>
      </c>
      <c r="I316" s="154" t="s">
        <v>1508</v>
      </c>
      <c r="J316" s="155" t="s">
        <v>34</v>
      </c>
      <c r="K316" s="155">
        <v>6.2</v>
      </c>
      <c r="L316" s="154">
        <f t="shared" si="17"/>
        <v>385</v>
      </c>
      <c r="M316" s="154">
        <v>385</v>
      </c>
      <c r="N316" s="155">
        <v>0</v>
      </c>
      <c r="O316" s="180">
        <v>0</v>
      </c>
      <c r="P316" s="180">
        <v>0</v>
      </c>
      <c r="Q316" s="180">
        <v>0</v>
      </c>
      <c r="R316" s="154" t="s">
        <v>1228</v>
      </c>
      <c r="S316" s="154" t="s">
        <v>1484</v>
      </c>
      <c r="T316" s="191" t="s">
        <v>1509</v>
      </c>
      <c r="U316" s="153" t="s">
        <v>1189</v>
      </c>
      <c r="V316" s="192" t="s">
        <v>1190</v>
      </c>
    </row>
    <row r="317" s="12" customFormat="1" ht="28" hidden="1" customHeight="1" spans="1:22">
      <c r="A317" s="149">
        <v>67</v>
      </c>
      <c r="B317" s="146" t="s">
        <v>1181</v>
      </c>
      <c r="C317" s="153" t="s">
        <v>1510</v>
      </c>
      <c r="D317" s="154" t="s">
        <v>1511</v>
      </c>
      <c r="E317" s="154" t="s">
        <v>29</v>
      </c>
      <c r="F317" s="154" t="s">
        <v>670</v>
      </c>
      <c r="G317" s="154" t="s">
        <v>31</v>
      </c>
      <c r="H317" s="154" t="s">
        <v>1482</v>
      </c>
      <c r="I317" s="154" t="s">
        <v>1512</v>
      </c>
      <c r="J317" s="155" t="s">
        <v>34</v>
      </c>
      <c r="K317" s="155">
        <v>4</v>
      </c>
      <c r="L317" s="154">
        <f t="shared" si="17"/>
        <v>280</v>
      </c>
      <c r="M317" s="154">
        <v>280</v>
      </c>
      <c r="N317" s="155">
        <v>0</v>
      </c>
      <c r="O317" s="180">
        <v>0</v>
      </c>
      <c r="P317" s="180">
        <v>0</v>
      </c>
      <c r="Q317" s="180">
        <v>0</v>
      </c>
      <c r="R317" s="154" t="s">
        <v>1228</v>
      </c>
      <c r="S317" s="154" t="s">
        <v>1484</v>
      </c>
      <c r="T317" s="191" t="s">
        <v>1513</v>
      </c>
      <c r="U317" s="153" t="s">
        <v>1189</v>
      </c>
      <c r="V317" s="192" t="s">
        <v>1190</v>
      </c>
    </row>
    <row r="318" s="11" customFormat="1" ht="28" hidden="1" customHeight="1" spans="1:22">
      <c r="A318" s="145">
        <v>68</v>
      </c>
      <c r="B318" s="146" t="s">
        <v>1181</v>
      </c>
      <c r="C318" s="147" t="s">
        <v>1514</v>
      </c>
      <c r="D318" s="148" t="s">
        <v>1515</v>
      </c>
      <c r="E318" s="148" t="s">
        <v>100</v>
      </c>
      <c r="F318" s="148" t="s">
        <v>448</v>
      </c>
      <c r="G318" s="148" t="s">
        <v>31</v>
      </c>
      <c r="H318" s="148" t="s">
        <v>1516</v>
      </c>
      <c r="I318" s="148" t="s">
        <v>1517</v>
      </c>
      <c r="J318" s="148" t="s">
        <v>1207</v>
      </c>
      <c r="K318" s="148">
        <v>1</v>
      </c>
      <c r="L318" s="148">
        <f t="shared" si="17"/>
        <v>850</v>
      </c>
      <c r="M318" s="148">
        <v>0</v>
      </c>
      <c r="N318" s="148">
        <v>850</v>
      </c>
      <c r="O318" s="176">
        <v>0</v>
      </c>
      <c r="P318" s="176">
        <v>0</v>
      </c>
      <c r="Q318" s="176">
        <v>0</v>
      </c>
      <c r="R318" s="148" t="s">
        <v>552</v>
      </c>
      <c r="S318" s="148" t="s">
        <v>1518</v>
      </c>
      <c r="T318" s="214" t="s">
        <v>1519</v>
      </c>
      <c r="U318" s="147" t="s">
        <v>1189</v>
      </c>
      <c r="V318" s="174" t="s">
        <v>1190</v>
      </c>
    </row>
    <row r="319" s="11" customFormat="1" ht="28" hidden="1" customHeight="1" spans="1:22">
      <c r="A319" s="145">
        <v>69</v>
      </c>
      <c r="B319" s="146" t="s">
        <v>1181</v>
      </c>
      <c r="C319" s="147" t="s">
        <v>1520</v>
      </c>
      <c r="D319" s="148" t="s">
        <v>1521</v>
      </c>
      <c r="E319" s="148" t="s">
        <v>100</v>
      </c>
      <c r="F319" s="148" t="s">
        <v>670</v>
      </c>
      <c r="G319" s="148" t="s">
        <v>31</v>
      </c>
      <c r="H319" s="148" t="s">
        <v>1522</v>
      </c>
      <c r="I319" s="148" t="s">
        <v>1523</v>
      </c>
      <c r="J319" s="148" t="s">
        <v>72</v>
      </c>
      <c r="K319" s="148">
        <v>1500</v>
      </c>
      <c r="L319" s="148">
        <f t="shared" si="17"/>
        <v>600</v>
      </c>
      <c r="M319" s="148">
        <v>600</v>
      </c>
      <c r="N319" s="148">
        <v>0</v>
      </c>
      <c r="O319" s="176">
        <v>0</v>
      </c>
      <c r="P319" s="176">
        <v>0</v>
      </c>
      <c r="Q319" s="176">
        <v>0</v>
      </c>
      <c r="R319" s="148" t="s">
        <v>552</v>
      </c>
      <c r="S319" s="148" t="s">
        <v>1518</v>
      </c>
      <c r="T319" s="214" t="s">
        <v>1524</v>
      </c>
      <c r="U319" s="147" t="s">
        <v>1189</v>
      </c>
      <c r="V319" s="174" t="s">
        <v>1190</v>
      </c>
    </row>
    <row r="320" s="12" customFormat="1" ht="105" hidden="1" spans="1:22">
      <c r="A320" s="149">
        <v>70</v>
      </c>
      <c r="B320" s="146" t="s">
        <v>1181</v>
      </c>
      <c r="C320" s="153" t="s">
        <v>1525</v>
      </c>
      <c r="D320" s="154" t="s">
        <v>1526</v>
      </c>
      <c r="E320" s="154" t="s">
        <v>29</v>
      </c>
      <c r="F320" s="154" t="s">
        <v>40</v>
      </c>
      <c r="G320" s="154" t="s">
        <v>31</v>
      </c>
      <c r="H320" s="154" t="s">
        <v>1527</v>
      </c>
      <c r="I320" s="154" t="s">
        <v>1528</v>
      </c>
      <c r="J320" s="155" t="s">
        <v>72</v>
      </c>
      <c r="K320" s="155">
        <v>4175</v>
      </c>
      <c r="L320" s="154">
        <f t="shared" si="17"/>
        <v>600</v>
      </c>
      <c r="M320" s="154">
        <v>0</v>
      </c>
      <c r="N320" s="155">
        <v>600</v>
      </c>
      <c r="O320" s="180">
        <v>0</v>
      </c>
      <c r="P320" s="180">
        <v>0</v>
      </c>
      <c r="Q320" s="180">
        <v>0</v>
      </c>
      <c r="R320" s="154" t="s">
        <v>552</v>
      </c>
      <c r="S320" s="154" t="s">
        <v>1518</v>
      </c>
      <c r="T320" s="191" t="s">
        <v>1529</v>
      </c>
      <c r="U320" s="153" t="s">
        <v>1189</v>
      </c>
      <c r="V320" s="192" t="s">
        <v>1190</v>
      </c>
    </row>
    <row r="321" s="12" customFormat="1" ht="29" hidden="1" customHeight="1" spans="1:22">
      <c r="A321" s="149">
        <v>71</v>
      </c>
      <c r="B321" s="146" t="s">
        <v>1181</v>
      </c>
      <c r="C321" s="153" t="s">
        <v>1530</v>
      </c>
      <c r="D321" s="154" t="s">
        <v>1531</v>
      </c>
      <c r="E321" s="154" t="s">
        <v>29</v>
      </c>
      <c r="F321" s="154" t="s">
        <v>45</v>
      </c>
      <c r="G321" s="154" t="s">
        <v>31</v>
      </c>
      <c r="H321" s="154" t="s">
        <v>1516</v>
      </c>
      <c r="I321" s="154" t="s">
        <v>1532</v>
      </c>
      <c r="J321" s="155" t="s">
        <v>34</v>
      </c>
      <c r="K321" s="155">
        <v>5</v>
      </c>
      <c r="L321" s="154">
        <f t="shared" si="17"/>
        <v>350</v>
      </c>
      <c r="M321" s="154">
        <v>350</v>
      </c>
      <c r="N321" s="155">
        <v>0</v>
      </c>
      <c r="O321" s="180">
        <v>0</v>
      </c>
      <c r="P321" s="180">
        <v>0</v>
      </c>
      <c r="Q321" s="180">
        <v>0</v>
      </c>
      <c r="R321" s="154" t="s">
        <v>552</v>
      </c>
      <c r="S321" s="154" t="s">
        <v>1518</v>
      </c>
      <c r="T321" s="191" t="s">
        <v>1533</v>
      </c>
      <c r="U321" s="153" t="s">
        <v>1189</v>
      </c>
      <c r="V321" s="192" t="s">
        <v>1190</v>
      </c>
    </row>
    <row r="322" s="11" customFormat="1" ht="29" hidden="1" customHeight="1" spans="1:22">
      <c r="A322" s="145">
        <v>72</v>
      </c>
      <c r="B322" s="146" t="s">
        <v>1181</v>
      </c>
      <c r="C322" s="147" t="s">
        <v>1534</v>
      </c>
      <c r="D322" s="148" t="s">
        <v>1521</v>
      </c>
      <c r="E322" s="148" t="s">
        <v>100</v>
      </c>
      <c r="F322" s="148" t="s">
        <v>670</v>
      </c>
      <c r="G322" s="148" t="s">
        <v>31</v>
      </c>
      <c r="H322" s="148" t="s">
        <v>1522</v>
      </c>
      <c r="I322" s="148" t="s">
        <v>1535</v>
      </c>
      <c r="J322" s="148" t="s">
        <v>72</v>
      </c>
      <c r="K322" s="148">
        <v>1500</v>
      </c>
      <c r="L322" s="148">
        <f t="shared" si="17"/>
        <v>600</v>
      </c>
      <c r="M322" s="148">
        <v>0</v>
      </c>
      <c r="N322" s="148">
        <v>600</v>
      </c>
      <c r="O322" s="176">
        <v>0</v>
      </c>
      <c r="P322" s="176">
        <v>0</v>
      </c>
      <c r="Q322" s="176">
        <v>0</v>
      </c>
      <c r="R322" s="148" t="s">
        <v>552</v>
      </c>
      <c r="S322" s="148" t="s">
        <v>1518</v>
      </c>
      <c r="T322" s="214" t="s">
        <v>1524</v>
      </c>
      <c r="U322" s="147" t="s">
        <v>1189</v>
      </c>
      <c r="V322" s="174" t="s">
        <v>1190</v>
      </c>
    </row>
    <row r="323" s="11" customFormat="1" ht="29" hidden="1" customHeight="1" spans="1:22">
      <c r="A323" s="145">
        <v>73</v>
      </c>
      <c r="B323" s="146" t="s">
        <v>1181</v>
      </c>
      <c r="C323" s="147" t="s">
        <v>1536</v>
      </c>
      <c r="D323" s="148" t="s">
        <v>1537</v>
      </c>
      <c r="E323" s="148" t="s">
        <v>100</v>
      </c>
      <c r="F323" s="148" t="s">
        <v>119</v>
      </c>
      <c r="G323" s="148" t="s">
        <v>31</v>
      </c>
      <c r="H323" s="148" t="s">
        <v>1538</v>
      </c>
      <c r="I323" s="148" t="s">
        <v>1539</v>
      </c>
      <c r="J323" s="148" t="s">
        <v>240</v>
      </c>
      <c r="K323" s="148">
        <v>1</v>
      </c>
      <c r="L323" s="148">
        <f t="shared" si="17"/>
        <v>70</v>
      </c>
      <c r="M323" s="148">
        <v>70</v>
      </c>
      <c r="N323" s="148">
        <v>0</v>
      </c>
      <c r="O323" s="176">
        <v>0</v>
      </c>
      <c r="P323" s="176">
        <v>0</v>
      </c>
      <c r="Q323" s="176">
        <v>0</v>
      </c>
      <c r="R323" s="148" t="s">
        <v>552</v>
      </c>
      <c r="S323" s="148" t="s">
        <v>1518</v>
      </c>
      <c r="T323" s="174" t="s">
        <v>1540</v>
      </c>
      <c r="U323" s="147" t="s">
        <v>1189</v>
      </c>
      <c r="V323" s="174" t="s">
        <v>1190</v>
      </c>
    </row>
    <row r="324" s="11" customFormat="1" ht="29" hidden="1" customHeight="1" spans="1:22">
      <c r="A324" s="145">
        <v>74</v>
      </c>
      <c r="B324" s="146" t="s">
        <v>1181</v>
      </c>
      <c r="C324" s="147" t="s">
        <v>1541</v>
      </c>
      <c r="D324" s="148" t="s">
        <v>1542</v>
      </c>
      <c r="E324" s="148" t="s">
        <v>100</v>
      </c>
      <c r="F324" s="148" t="s">
        <v>128</v>
      </c>
      <c r="G324" s="148" t="s">
        <v>31</v>
      </c>
      <c r="H324" s="148" t="s">
        <v>1543</v>
      </c>
      <c r="I324" s="148" t="s">
        <v>1544</v>
      </c>
      <c r="J324" s="148" t="s">
        <v>1263</v>
      </c>
      <c r="K324" s="148">
        <v>3600</v>
      </c>
      <c r="L324" s="148">
        <f t="shared" si="17"/>
        <v>97</v>
      </c>
      <c r="M324" s="148">
        <v>97</v>
      </c>
      <c r="N324" s="148">
        <v>0</v>
      </c>
      <c r="O324" s="176">
        <v>0</v>
      </c>
      <c r="P324" s="176">
        <v>0</v>
      </c>
      <c r="Q324" s="176">
        <v>0</v>
      </c>
      <c r="R324" s="148" t="s">
        <v>1228</v>
      </c>
      <c r="S324" s="148" t="s">
        <v>1518</v>
      </c>
      <c r="T324" s="174" t="s">
        <v>1545</v>
      </c>
      <c r="U324" s="147" t="s">
        <v>1189</v>
      </c>
      <c r="V324" s="174" t="s">
        <v>1190</v>
      </c>
    </row>
    <row r="325" s="11" customFormat="1" ht="29" hidden="1" customHeight="1" spans="1:22">
      <c r="A325" s="145">
        <v>75</v>
      </c>
      <c r="B325" s="146" t="s">
        <v>1181</v>
      </c>
      <c r="C325" s="147" t="s">
        <v>1546</v>
      </c>
      <c r="D325" s="148" t="s">
        <v>1547</v>
      </c>
      <c r="E325" s="148" t="s">
        <v>100</v>
      </c>
      <c r="F325" s="148" t="s">
        <v>119</v>
      </c>
      <c r="G325" s="148" t="s">
        <v>31</v>
      </c>
      <c r="H325" s="148" t="s">
        <v>1543</v>
      </c>
      <c r="I325" s="148" t="s">
        <v>1548</v>
      </c>
      <c r="J325" s="148" t="s">
        <v>240</v>
      </c>
      <c r="K325" s="148">
        <v>1</v>
      </c>
      <c r="L325" s="148">
        <f t="shared" si="17"/>
        <v>75</v>
      </c>
      <c r="M325" s="148">
        <v>75</v>
      </c>
      <c r="N325" s="148">
        <v>0</v>
      </c>
      <c r="O325" s="176">
        <v>0</v>
      </c>
      <c r="P325" s="176">
        <v>0</v>
      </c>
      <c r="Q325" s="176">
        <v>0</v>
      </c>
      <c r="R325" s="148" t="s">
        <v>1228</v>
      </c>
      <c r="S325" s="148" t="s">
        <v>1518</v>
      </c>
      <c r="T325" s="174" t="s">
        <v>1529</v>
      </c>
      <c r="U325" s="147" t="s">
        <v>1189</v>
      </c>
      <c r="V325" s="174" t="s">
        <v>1190</v>
      </c>
    </row>
    <row r="326" s="12" customFormat="1" ht="29" hidden="1" customHeight="1" spans="1:22">
      <c r="A326" s="149">
        <v>76</v>
      </c>
      <c r="B326" s="146" t="s">
        <v>1181</v>
      </c>
      <c r="C326" s="153" t="s">
        <v>1549</v>
      </c>
      <c r="D326" s="154" t="s">
        <v>1550</v>
      </c>
      <c r="E326" s="154" t="s">
        <v>29</v>
      </c>
      <c r="F326" s="154" t="s">
        <v>45</v>
      </c>
      <c r="G326" s="154" t="s">
        <v>31</v>
      </c>
      <c r="H326" s="154" t="s">
        <v>1516</v>
      </c>
      <c r="I326" s="154" t="s">
        <v>1551</v>
      </c>
      <c r="J326" s="154" t="s">
        <v>240</v>
      </c>
      <c r="K326" s="154">
        <v>2</v>
      </c>
      <c r="L326" s="154">
        <f t="shared" si="17"/>
        <v>130</v>
      </c>
      <c r="M326" s="154">
        <v>130</v>
      </c>
      <c r="N326" s="155">
        <v>0</v>
      </c>
      <c r="O326" s="180">
        <v>0</v>
      </c>
      <c r="P326" s="180">
        <v>0</v>
      </c>
      <c r="Q326" s="180">
        <v>0</v>
      </c>
      <c r="R326" s="154" t="s">
        <v>1228</v>
      </c>
      <c r="S326" s="154" t="s">
        <v>1518</v>
      </c>
      <c r="T326" s="191" t="s">
        <v>1552</v>
      </c>
      <c r="U326" s="153" t="s">
        <v>1189</v>
      </c>
      <c r="V326" s="192" t="s">
        <v>1190</v>
      </c>
    </row>
    <row r="327" s="12" customFormat="1" ht="105" hidden="1" spans="1:22">
      <c r="A327" s="149">
        <v>77</v>
      </c>
      <c r="B327" s="146" t="s">
        <v>1181</v>
      </c>
      <c r="C327" s="153" t="s">
        <v>1553</v>
      </c>
      <c r="D327" s="154" t="s">
        <v>1554</v>
      </c>
      <c r="E327" s="154" t="s">
        <v>29</v>
      </c>
      <c r="F327" s="154" t="s">
        <v>111</v>
      </c>
      <c r="G327" s="154" t="s">
        <v>31</v>
      </c>
      <c r="H327" s="154" t="s">
        <v>1555</v>
      </c>
      <c r="I327" s="154" t="s">
        <v>1556</v>
      </c>
      <c r="J327" s="154" t="s">
        <v>34</v>
      </c>
      <c r="K327" s="154">
        <v>4.26</v>
      </c>
      <c r="L327" s="154">
        <f t="shared" si="17"/>
        <v>350</v>
      </c>
      <c r="M327" s="154">
        <v>350</v>
      </c>
      <c r="N327" s="154">
        <v>0</v>
      </c>
      <c r="O327" s="154">
        <v>0</v>
      </c>
      <c r="P327" s="154">
        <v>0</v>
      </c>
      <c r="Q327" s="154">
        <v>0</v>
      </c>
      <c r="R327" s="154" t="s">
        <v>552</v>
      </c>
      <c r="S327" s="154" t="s">
        <v>1557</v>
      </c>
      <c r="T327" s="191" t="s">
        <v>1558</v>
      </c>
      <c r="U327" s="153" t="s">
        <v>1189</v>
      </c>
      <c r="V327" s="192" t="s">
        <v>1190</v>
      </c>
    </row>
    <row r="328" s="12" customFormat="1" ht="105" hidden="1" spans="1:22">
      <c r="A328" s="149">
        <v>78</v>
      </c>
      <c r="B328" s="146" t="s">
        <v>1181</v>
      </c>
      <c r="C328" s="153" t="s">
        <v>1559</v>
      </c>
      <c r="D328" s="154" t="s">
        <v>1560</v>
      </c>
      <c r="E328" s="154" t="s">
        <v>29</v>
      </c>
      <c r="F328" s="154" t="s">
        <v>45</v>
      </c>
      <c r="G328" s="154" t="s">
        <v>31</v>
      </c>
      <c r="H328" s="154" t="s">
        <v>1561</v>
      </c>
      <c r="I328" s="154" t="s">
        <v>1562</v>
      </c>
      <c r="J328" s="155" t="s">
        <v>34</v>
      </c>
      <c r="K328" s="155">
        <v>8</v>
      </c>
      <c r="L328" s="154">
        <f t="shared" si="17"/>
        <v>300</v>
      </c>
      <c r="M328" s="155">
        <v>300</v>
      </c>
      <c r="N328" s="154">
        <v>0</v>
      </c>
      <c r="O328" s="154">
        <v>0</v>
      </c>
      <c r="P328" s="154">
        <v>0</v>
      </c>
      <c r="Q328" s="154">
        <v>0</v>
      </c>
      <c r="R328" s="154" t="s">
        <v>552</v>
      </c>
      <c r="S328" s="154" t="s">
        <v>1557</v>
      </c>
      <c r="T328" s="246" t="s">
        <v>1563</v>
      </c>
      <c r="U328" s="153" t="s">
        <v>1189</v>
      </c>
      <c r="V328" s="192" t="s">
        <v>1190</v>
      </c>
    </row>
    <row r="329" s="12" customFormat="1" ht="105" hidden="1" spans="1:22">
      <c r="A329" s="149">
        <v>79</v>
      </c>
      <c r="B329" s="146" t="s">
        <v>1181</v>
      </c>
      <c r="C329" s="153" t="s">
        <v>1564</v>
      </c>
      <c r="D329" s="154" t="s">
        <v>1565</v>
      </c>
      <c r="E329" s="154" t="s">
        <v>29</v>
      </c>
      <c r="F329" s="154" t="s">
        <v>670</v>
      </c>
      <c r="G329" s="154" t="s">
        <v>31</v>
      </c>
      <c r="H329" s="154" t="s">
        <v>1566</v>
      </c>
      <c r="I329" s="154" t="s">
        <v>1567</v>
      </c>
      <c r="J329" s="155" t="s">
        <v>34</v>
      </c>
      <c r="K329" s="155">
        <v>50</v>
      </c>
      <c r="L329" s="154">
        <f t="shared" si="17"/>
        <v>300</v>
      </c>
      <c r="M329" s="233">
        <v>300</v>
      </c>
      <c r="N329" s="154">
        <v>0</v>
      </c>
      <c r="O329" s="154">
        <v>0</v>
      </c>
      <c r="P329" s="154">
        <v>0</v>
      </c>
      <c r="Q329" s="154">
        <v>0</v>
      </c>
      <c r="R329" s="154" t="s">
        <v>1228</v>
      </c>
      <c r="S329" s="154" t="s">
        <v>1557</v>
      </c>
      <c r="T329" s="191" t="s">
        <v>1568</v>
      </c>
      <c r="U329" s="153" t="s">
        <v>1189</v>
      </c>
      <c r="V329" s="192" t="s">
        <v>1190</v>
      </c>
    </row>
    <row r="330" s="12" customFormat="1" ht="27" hidden="1" customHeight="1" spans="1:22">
      <c r="A330" s="149">
        <v>80</v>
      </c>
      <c r="B330" s="146" t="s">
        <v>1181</v>
      </c>
      <c r="C330" s="153" t="s">
        <v>1569</v>
      </c>
      <c r="D330" s="154" t="s">
        <v>1570</v>
      </c>
      <c r="E330" s="154" t="s">
        <v>29</v>
      </c>
      <c r="F330" s="154" t="s">
        <v>45</v>
      </c>
      <c r="G330" s="154" t="s">
        <v>31</v>
      </c>
      <c r="H330" s="154" t="s">
        <v>1571</v>
      </c>
      <c r="I330" s="154" t="s">
        <v>1572</v>
      </c>
      <c r="J330" s="155" t="s">
        <v>34</v>
      </c>
      <c r="K330" s="155">
        <v>5</v>
      </c>
      <c r="L330" s="154">
        <f t="shared" si="17"/>
        <v>320</v>
      </c>
      <c r="M330" s="154">
        <v>320</v>
      </c>
      <c r="N330" s="154">
        <v>0</v>
      </c>
      <c r="O330" s="154">
        <v>0</v>
      </c>
      <c r="P330" s="154">
        <v>0</v>
      </c>
      <c r="Q330" s="154">
        <v>0</v>
      </c>
      <c r="R330" s="154" t="s">
        <v>1228</v>
      </c>
      <c r="S330" s="154" t="s">
        <v>1557</v>
      </c>
      <c r="T330" s="191" t="s">
        <v>1573</v>
      </c>
      <c r="U330" s="153" t="s">
        <v>1189</v>
      </c>
      <c r="V330" s="192" t="s">
        <v>1190</v>
      </c>
    </row>
    <row r="331" s="12" customFormat="1" ht="27" hidden="1" customHeight="1" spans="1:22">
      <c r="A331" s="149">
        <v>81</v>
      </c>
      <c r="B331" s="146" t="s">
        <v>1181</v>
      </c>
      <c r="C331" s="153" t="s">
        <v>1574</v>
      </c>
      <c r="D331" s="154" t="s">
        <v>1575</v>
      </c>
      <c r="E331" s="154" t="s">
        <v>29</v>
      </c>
      <c r="F331" s="154" t="s">
        <v>45</v>
      </c>
      <c r="G331" s="154" t="s">
        <v>31</v>
      </c>
      <c r="H331" s="154" t="s">
        <v>1576</v>
      </c>
      <c r="I331" s="154" t="s">
        <v>1577</v>
      </c>
      <c r="J331" s="155" t="s">
        <v>34</v>
      </c>
      <c r="K331" s="155">
        <v>7.5</v>
      </c>
      <c r="L331" s="154">
        <f t="shared" si="17"/>
        <v>380</v>
      </c>
      <c r="M331" s="154">
        <v>380</v>
      </c>
      <c r="N331" s="154">
        <v>0</v>
      </c>
      <c r="O331" s="154">
        <v>0</v>
      </c>
      <c r="P331" s="154">
        <v>0</v>
      </c>
      <c r="Q331" s="154">
        <v>0</v>
      </c>
      <c r="R331" s="154" t="s">
        <v>1228</v>
      </c>
      <c r="S331" s="154" t="s">
        <v>1557</v>
      </c>
      <c r="T331" s="191" t="s">
        <v>1578</v>
      </c>
      <c r="U331" s="153" t="s">
        <v>1189</v>
      </c>
      <c r="V331" s="192" t="s">
        <v>1190</v>
      </c>
    </row>
    <row r="332" s="12" customFormat="1" ht="136.5" hidden="1" spans="1:22">
      <c r="A332" s="149">
        <v>82</v>
      </c>
      <c r="B332" s="146" t="s">
        <v>1181</v>
      </c>
      <c r="C332" s="153" t="s">
        <v>1579</v>
      </c>
      <c r="D332" s="154" t="s">
        <v>1580</v>
      </c>
      <c r="E332" s="154" t="s">
        <v>29</v>
      </c>
      <c r="F332" s="154" t="s">
        <v>45</v>
      </c>
      <c r="G332" s="154" t="s">
        <v>31</v>
      </c>
      <c r="H332" s="154" t="s">
        <v>1581</v>
      </c>
      <c r="I332" s="154" t="s">
        <v>1582</v>
      </c>
      <c r="J332" s="155" t="s">
        <v>34</v>
      </c>
      <c r="K332" s="155">
        <v>5</v>
      </c>
      <c r="L332" s="154">
        <f t="shared" si="17"/>
        <v>350</v>
      </c>
      <c r="M332" s="154">
        <v>350</v>
      </c>
      <c r="N332" s="155">
        <v>0</v>
      </c>
      <c r="O332" s="180">
        <v>0</v>
      </c>
      <c r="P332" s="180">
        <v>0</v>
      </c>
      <c r="Q332" s="180">
        <v>0</v>
      </c>
      <c r="R332" s="154" t="s">
        <v>552</v>
      </c>
      <c r="S332" s="154" t="s">
        <v>1583</v>
      </c>
      <c r="T332" s="191" t="s">
        <v>1584</v>
      </c>
      <c r="U332" s="153" t="s">
        <v>1189</v>
      </c>
      <c r="V332" s="192" t="s">
        <v>1190</v>
      </c>
    </row>
    <row r="333" s="11" customFormat="1" ht="30" hidden="1" customHeight="1" spans="1:22">
      <c r="A333" s="145">
        <v>83</v>
      </c>
      <c r="B333" s="146" t="s">
        <v>1181</v>
      </c>
      <c r="C333" s="147" t="s">
        <v>1585</v>
      </c>
      <c r="D333" s="176" t="s">
        <v>1586</v>
      </c>
      <c r="E333" s="148" t="s">
        <v>100</v>
      </c>
      <c r="F333" s="148" t="s">
        <v>448</v>
      </c>
      <c r="G333" s="148" t="s">
        <v>31</v>
      </c>
      <c r="H333" s="176" t="s">
        <v>1587</v>
      </c>
      <c r="I333" s="176" t="s">
        <v>1588</v>
      </c>
      <c r="J333" s="148" t="s">
        <v>240</v>
      </c>
      <c r="K333" s="148">
        <v>1</v>
      </c>
      <c r="L333" s="148">
        <f t="shared" si="17"/>
        <v>350</v>
      </c>
      <c r="M333" s="176">
        <v>350</v>
      </c>
      <c r="N333" s="148">
        <v>0</v>
      </c>
      <c r="O333" s="176">
        <v>0</v>
      </c>
      <c r="P333" s="176">
        <v>0</v>
      </c>
      <c r="Q333" s="176">
        <v>0</v>
      </c>
      <c r="R333" s="148" t="s">
        <v>552</v>
      </c>
      <c r="S333" s="148" t="s">
        <v>1583</v>
      </c>
      <c r="T333" s="247" t="s">
        <v>1589</v>
      </c>
      <c r="U333" s="147" t="s">
        <v>1189</v>
      </c>
      <c r="V333" s="174" t="s">
        <v>1190</v>
      </c>
    </row>
    <row r="334" s="11" customFormat="1" ht="30" hidden="1" customHeight="1" spans="1:22">
      <c r="A334" s="145">
        <v>84</v>
      </c>
      <c r="B334" s="146" t="s">
        <v>1181</v>
      </c>
      <c r="C334" s="147" t="s">
        <v>1590</v>
      </c>
      <c r="D334" s="176" t="s">
        <v>1591</v>
      </c>
      <c r="E334" s="148" t="s">
        <v>100</v>
      </c>
      <c r="F334" s="148" t="s">
        <v>670</v>
      </c>
      <c r="G334" s="148" t="s">
        <v>31</v>
      </c>
      <c r="H334" s="176" t="s">
        <v>1592</v>
      </c>
      <c r="I334" s="176" t="s">
        <v>1593</v>
      </c>
      <c r="J334" s="148" t="s">
        <v>1263</v>
      </c>
      <c r="K334" s="148">
        <v>1000</v>
      </c>
      <c r="L334" s="148">
        <f t="shared" si="17"/>
        <v>70</v>
      </c>
      <c r="M334" s="176">
        <v>70</v>
      </c>
      <c r="N334" s="148">
        <v>0</v>
      </c>
      <c r="O334" s="176">
        <v>0</v>
      </c>
      <c r="P334" s="176">
        <v>0</v>
      </c>
      <c r="Q334" s="176">
        <v>0</v>
      </c>
      <c r="R334" s="148" t="s">
        <v>552</v>
      </c>
      <c r="S334" s="148" t="s">
        <v>1583</v>
      </c>
      <c r="T334" s="247" t="s">
        <v>1594</v>
      </c>
      <c r="U334" s="147" t="s">
        <v>1189</v>
      </c>
      <c r="V334" s="174" t="s">
        <v>1190</v>
      </c>
    </row>
    <row r="335" s="12" customFormat="1" ht="30" hidden="1" customHeight="1" spans="1:22">
      <c r="A335" s="149">
        <v>85</v>
      </c>
      <c r="B335" s="146" t="s">
        <v>1181</v>
      </c>
      <c r="C335" s="153" t="s">
        <v>1595</v>
      </c>
      <c r="D335" s="180" t="s">
        <v>1596</v>
      </c>
      <c r="E335" s="180" t="s">
        <v>29</v>
      </c>
      <c r="F335" s="215" t="s">
        <v>45</v>
      </c>
      <c r="G335" s="154" t="s">
        <v>31</v>
      </c>
      <c r="H335" s="180" t="s">
        <v>1587</v>
      </c>
      <c r="I335" s="180" t="s">
        <v>1597</v>
      </c>
      <c r="J335" s="155" t="s">
        <v>34</v>
      </c>
      <c r="K335" s="155">
        <v>2.2</v>
      </c>
      <c r="L335" s="154">
        <f t="shared" si="17"/>
        <v>260</v>
      </c>
      <c r="M335" s="202">
        <v>260</v>
      </c>
      <c r="N335" s="155">
        <v>0</v>
      </c>
      <c r="O335" s="180">
        <v>0</v>
      </c>
      <c r="P335" s="180">
        <v>0</v>
      </c>
      <c r="Q335" s="180">
        <v>0</v>
      </c>
      <c r="R335" s="155" t="s">
        <v>1228</v>
      </c>
      <c r="S335" s="155" t="s">
        <v>1598</v>
      </c>
      <c r="T335" s="248" t="s">
        <v>1599</v>
      </c>
      <c r="U335" s="153" t="s">
        <v>1189</v>
      </c>
      <c r="V335" s="192" t="s">
        <v>1190</v>
      </c>
    </row>
    <row r="336" s="12" customFormat="1" ht="30" hidden="1" customHeight="1" spans="1:22">
      <c r="A336" s="149">
        <v>86</v>
      </c>
      <c r="B336" s="146" t="s">
        <v>1181</v>
      </c>
      <c r="C336" s="153" t="s">
        <v>1600</v>
      </c>
      <c r="D336" s="202" t="s">
        <v>1601</v>
      </c>
      <c r="E336" s="180" t="s">
        <v>29</v>
      </c>
      <c r="F336" s="155" t="s">
        <v>1338</v>
      </c>
      <c r="G336" s="154" t="s">
        <v>31</v>
      </c>
      <c r="H336" s="202" t="s">
        <v>1581</v>
      </c>
      <c r="I336" s="202" t="s">
        <v>1602</v>
      </c>
      <c r="J336" s="155" t="s">
        <v>34</v>
      </c>
      <c r="K336" s="155">
        <v>20</v>
      </c>
      <c r="L336" s="154">
        <f t="shared" si="17"/>
        <v>300</v>
      </c>
      <c r="M336" s="180">
        <v>300</v>
      </c>
      <c r="N336" s="155">
        <v>0</v>
      </c>
      <c r="O336" s="180">
        <v>0</v>
      </c>
      <c r="P336" s="180">
        <v>0</v>
      </c>
      <c r="Q336" s="180">
        <v>0</v>
      </c>
      <c r="R336" s="155" t="s">
        <v>1228</v>
      </c>
      <c r="S336" s="155" t="s">
        <v>1598</v>
      </c>
      <c r="T336" s="213" t="s">
        <v>1603</v>
      </c>
      <c r="U336" s="153" t="s">
        <v>1189</v>
      </c>
      <c r="V336" s="192" t="s">
        <v>1190</v>
      </c>
    </row>
    <row r="337" s="12" customFormat="1" ht="105" hidden="1" spans="1:22">
      <c r="A337" s="149">
        <v>87</v>
      </c>
      <c r="B337" s="146" t="s">
        <v>1181</v>
      </c>
      <c r="C337" s="153" t="s">
        <v>1604</v>
      </c>
      <c r="D337" s="180" t="s">
        <v>1605</v>
      </c>
      <c r="E337" s="180" t="s">
        <v>29</v>
      </c>
      <c r="F337" s="155" t="s">
        <v>45</v>
      </c>
      <c r="G337" s="154" t="s">
        <v>31</v>
      </c>
      <c r="H337" s="180" t="s">
        <v>1606</v>
      </c>
      <c r="I337" s="180" t="s">
        <v>1607</v>
      </c>
      <c r="J337" s="155" t="s">
        <v>34</v>
      </c>
      <c r="K337" s="155">
        <v>10</v>
      </c>
      <c r="L337" s="154">
        <f t="shared" si="17"/>
        <v>360</v>
      </c>
      <c r="M337" s="202">
        <v>360</v>
      </c>
      <c r="N337" s="155">
        <v>0</v>
      </c>
      <c r="O337" s="180">
        <v>0</v>
      </c>
      <c r="P337" s="180">
        <v>0</v>
      </c>
      <c r="Q337" s="180">
        <v>0</v>
      </c>
      <c r="R337" s="155" t="s">
        <v>1228</v>
      </c>
      <c r="S337" s="155" t="s">
        <v>1598</v>
      </c>
      <c r="T337" s="211" t="s">
        <v>1608</v>
      </c>
      <c r="U337" s="153" t="s">
        <v>1189</v>
      </c>
      <c r="V337" s="192" t="s">
        <v>1190</v>
      </c>
    </row>
    <row r="338" s="12" customFormat="1" ht="105" hidden="1" spans="1:22">
      <c r="A338" s="149">
        <v>88</v>
      </c>
      <c r="B338" s="146" t="s">
        <v>1181</v>
      </c>
      <c r="C338" s="153" t="s">
        <v>1609</v>
      </c>
      <c r="D338" s="202" t="s">
        <v>1610</v>
      </c>
      <c r="E338" s="180" t="s">
        <v>29</v>
      </c>
      <c r="F338" s="155" t="s">
        <v>45</v>
      </c>
      <c r="G338" s="154" t="s">
        <v>31</v>
      </c>
      <c r="H338" s="202" t="s">
        <v>1581</v>
      </c>
      <c r="I338" s="202" t="s">
        <v>1611</v>
      </c>
      <c r="J338" s="155" t="s">
        <v>34</v>
      </c>
      <c r="K338" s="155">
        <v>12</v>
      </c>
      <c r="L338" s="154">
        <f t="shared" si="17"/>
        <v>500</v>
      </c>
      <c r="M338" s="202">
        <v>500</v>
      </c>
      <c r="N338" s="155">
        <v>0</v>
      </c>
      <c r="O338" s="180">
        <v>0</v>
      </c>
      <c r="P338" s="180">
        <v>0</v>
      </c>
      <c r="Q338" s="180">
        <v>0</v>
      </c>
      <c r="R338" s="155" t="s">
        <v>1228</v>
      </c>
      <c r="S338" s="155" t="s">
        <v>1598</v>
      </c>
      <c r="T338" s="213" t="s">
        <v>1612</v>
      </c>
      <c r="U338" s="153" t="s">
        <v>1189</v>
      </c>
      <c r="V338" s="192" t="s">
        <v>1190</v>
      </c>
    </row>
    <row r="339" s="12" customFormat="1" ht="28" hidden="1" customHeight="1" spans="1:22">
      <c r="A339" s="149">
        <v>89</v>
      </c>
      <c r="B339" s="146" t="s">
        <v>1181</v>
      </c>
      <c r="C339" s="153" t="s">
        <v>1613</v>
      </c>
      <c r="D339" s="202" t="s">
        <v>1614</v>
      </c>
      <c r="E339" s="180" t="s">
        <v>29</v>
      </c>
      <c r="F339" s="155" t="s">
        <v>111</v>
      </c>
      <c r="G339" s="154" t="s">
        <v>31</v>
      </c>
      <c r="H339" s="202" t="s">
        <v>1606</v>
      </c>
      <c r="I339" s="202" t="s">
        <v>1615</v>
      </c>
      <c r="J339" s="155" t="s">
        <v>34</v>
      </c>
      <c r="K339" s="155">
        <v>10</v>
      </c>
      <c r="L339" s="154">
        <f t="shared" si="17"/>
        <v>400</v>
      </c>
      <c r="M339" s="155">
        <v>400</v>
      </c>
      <c r="N339" s="155">
        <v>0</v>
      </c>
      <c r="O339" s="180">
        <v>0</v>
      </c>
      <c r="P339" s="180">
        <v>0</v>
      </c>
      <c r="Q339" s="180">
        <v>0</v>
      </c>
      <c r="R339" s="155" t="s">
        <v>1228</v>
      </c>
      <c r="S339" s="155" t="s">
        <v>1598</v>
      </c>
      <c r="T339" s="213" t="s">
        <v>1616</v>
      </c>
      <c r="U339" s="153" t="s">
        <v>1189</v>
      </c>
      <c r="V339" s="192" t="s">
        <v>1190</v>
      </c>
    </row>
    <row r="340" s="12" customFormat="1" ht="36" hidden="1" customHeight="1" spans="1:22">
      <c r="A340" s="149">
        <v>90</v>
      </c>
      <c r="B340" s="146" t="s">
        <v>1181</v>
      </c>
      <c r="C340" s="153" t="s">
        <v>1617</v>
      </c>
      <c r="D340" s="155" t="s">
        <v>1618</v>
      </c>
      <c r="E340" s="180" t="s">
        <v>29</v>
      </c>
      <c r="F340" s="155" t="s">
        <v>40</v>
      </c>
      <c r="G340" s="154" t="s">
        <v>31</v>
      </c>
      <c r="H340" s="155" t="s">
        <v>1592</v>
      </c>
      <c r="I340" s="155" t="s">
        <v>1619</v>
      </c>
      <c r="J340" s="155" t="s">
        <v>34</v>
      </c>
      <c r="K340" s="155">
        <v>8</v>
      </c>
      <c r="L340" s="154">
        <f t="shared" si="17"/>
        <v>400</v>
      </c>
      <c r="M340" s="155">
        <v>400</v>
      </c>
      <c r="N340" s="155">
        <v>0</v>
      </c>
      <c r="O340" s="180">
        <v>0</v>
      </c>
      <c r="P340" s="180">
        <v>0</v>
      </c>
      <c r="Q340" s="180">
        <v>0</v>
      </c>
      <c r="R340" s="155" t="s">
        <v>1305</v>
      </c>
      <c r="S340" s="155" t="s">
        <v>1598</v>
      </c>
      <c r="T340" s="192" t="s">
        <v>1620</v>
      </c>
      <c r="U340" s="249" t="s">
        <v>1189</v>
      </c>
      <c r="V340" s="192" t="s">
        <v>1621</v>
      </c>
    </row>
    <row r="341" s="11" customFormat="1" ht="36" hidden="1" customHeight="1" spans="1:22">
      <c r="A341" s="145">
        <v>91</v>
      </c>
      <c r="B341" s="146" t="s">
        <v>1181</v>
      </c>
      <c r="C341" s="147" t="s">
        <v>1622</v>
      </c>
      <c r="D341" s="148" t="s">
        <v>1623</v>
      </c>
      <c r="E341" s="176" t="s">
        <v>100</v>
      </c>
      <c r="F341" s="148" t="s">
        <v>119</v>
      </c>
      <c r="G341" s="148" t="s">
        <v>31</v>
      </c>
      <c r="H341" s="148" t="s">
        <v>1624</v>
      </c>
      <c r="I341" s="148" t="s">
        <v>1625</v>
      </c>
      <c r="J341" s="234" t="s">
        <v>1207</v>
      </c>
      <c r="K341" s="181">
        <v>1</v>
      </c>
      <c r="L341" s="148">
        <v>4000</v>
      </c>
      <c r="M341" s="148">
        <v>2000</v>
      </c>
      <c r="N341" s="148">
        <v>2000</v>
      </c>
      <c r="O341" s="235">
        <v>0</v>
      </c>
      <c r="P341" s="235">
        <v>0</v>
      </c>
      <c r="Q341" s="235">
        <v>0</v>
      </c>
      <c r="R341" s="156" t="s">
        <v>552</v>
      </c>
      <c r="S341" s="250" t="s">
        <v>1235</v>
      </c>
      <c r="T341" s="251" t="s">
        <v>1626</v>
      </c>
      <c r="U341" s="252" t="s">
        <v>1189</v>
      </c>
      <c r="V341" s="174" t="s">
        <v>1190</v>
      </c>
    </row>
    <row r="342" s="15" customFormat="1" ht="105" hidden="1" spans="1:22">
      <c r="A342" s="149">
        <v>92</v>
      </c>
      <c r="B342" s="146" t="s">
        <v>1181</v>
      </c>
      <c r="C342" s="153" t="s">
        <v>1627</v>
      </c>
      <c r="D342" s="201" t="s">
        <v>1628</v>
      </c>
      <c r="E342" s="201" t="s">
        <v>1109</v>
      </c>
      <c r="F342" s="201" t="s">
        <v>1629</v>
      </c>
      <c r="G342" s="201" t="s">
        <v>31</v>
      </c>
      <c r="H342" s="201" t="s">
        <v>1630</v>
      </c>
      <c r="I342" s="201" t="s">
        <v>1631</v>
      </c>
      <c r="J342" s="236" t="s">
        <v>1207</v>
      </c>
      <c r="K342" s="237">
        <v>1</v>
      </c>
      <c r="L342" s="154">
        <f>M342+N342+O342+P342+Q342</f>
        <v>100</v>
      </c>
      <c r="M342" s="237">
        <v>100</v>
      </c>
      <c r="N342" s="237">
        <v>0</v>
      </c>
      <c r="O342" s="180">
        <v>0</v>
      </c>
      <c r="P342" s="180">
        <v>0</v>
      </c>
      <c r="Q342" s="180">
        <v>0</v>
      </c>
      <c r="R342" s="201" t="s">
        <v>1632</v>
      </c>
      <c r="S342" s="201" t="s">
        <v>1633</v>
      </c>
      <c r="T342" s="253" t="s">
        <v>1634</v>
      </c>
      <c r="U342" s="153" t="s">
        <v>1189</v>
      </c>
      <c r="V342" s="192" t="s">
        <v>1190</v>
      </c>
    </row>
    <row r="343" s="15" customFormat="1" ht="105" hidden="1" spans="1:22">
      <c r="A343" s="149">
        <v>93</v>
      </c>
      <c r="B343" s="146" t="s">
        <v>1181</v>
      </c>
      <c r="C343" s="153" t="s">
        <v>1635</v>
      </c>
      <c r="D343" s="201" t="s">
        <v>1636</v>
      </c>
      <c r="E343" s="201" t="s">
        <v>29</v>
      </c>
      <c r="F343" s="201" t="s">
        <v>30</v>
      </c>
      <c r="G343" s="201" t="s">
        <v>31</v>
      </c>
      <c r="H343" s="201" t="s">
        <v>1205</v>
      </c>
      <c r="I343" s="201" t="s">
        <v>1637</v>
      </c>
      <c r="J343" s="236" t="s">
        <v>48</v>
      </c>
      <c r="K343" s="237">
        <v>35500</v>
      </c>
      <c r="L343" s="154">
        <v>5000</v>
      </c>
      <c r="M343" s="237">
        <v>0</v>
      </c>
      <c r="N343" s="237">
        <v>0</v>
      </c>
      <c r="O343" s="237">
        <v>0</v>
      </c>
      <c r="P343" s="180">
        <v>5000</v>
      </c>
      <c r="Q343" s="180">
        <v>0</v>
      </c>
      <c r="R343" s="201" t="s">
        <v>552</v>
      </c>
      <c r="S343" s="201" t="s">
        <v>1638</v>
      </c>
      <c r="T343" s="192" t="s">
        <v>1639</v>
      </c>
      <c r="U343" s="153" t="s">
        <v>1189</v>
      </c>
      <c r="V343" s="192" t="s">
        <v>1190</v>
      </c>
    </row>
    <row r="344" s="15" customFormat="1" ht="26" hidden="1" customHeight="1" spans="1:22">
      <c r="A344" s="149">
        <v>94</v>
      </c>
      <c r="B344" s="146" t="s">
        <v>1181</v>
      </c>
      <c r="C344" s="153" t="s">
        <v>1640</v>
      </c>
      <c r="D344" s="201" t="s">
        <v>1641</v>
      </c>
      <c r="E344" s="201" t="s">
        <v>29</v>
      </c>
      <c r="F344" s="201" t="s">
        <v>40</v>
      </c>
      <c r="G344" s="201" t="s">
        <v>31</v>
      </c>
      <c r="H344" s="201" t="s">
        <v>1233</v>
      </c>
      <c r="I344" s="201" t="s">
        <v>1642</v>
      </c>
      <c r="J344" s="236" t="s">
        <v>1207</v>
      </c>
      <c r="K344" s="237">
        <v>1</v>
      </c>
      <c r="L344" s="154">
        <v>2500</v>
      </c>
      <c r="M344" s="237">
        <v>0</v>
      </c>
      <c r="N344" s="237">
        <v>0</v>
      </c>
      <c r="O344" s="237">
        <v>0</v>
      </c>
      <c r="P344" s="180">
        <v>2500</v>
      </c>
      <c r="Q344" s="180">
        <v>0</v>
      </c>
      <c r="R344" s="201" t="s">
        <v>552</v>
      </c>
      <c r="S344" s="201" t="s">
        <v>1638</v>
      </c>
      <c r="T344" s="192" t="s">
        <v>1643</v>
      </c>
      <c r="U344" s="153" t="s">
        <v>1189</v>
      </c>
      <c r="V344" s="192" t="s">
        <v>1190</v>
      </c>
    </row>
    <row r="345" s="15" customFormat="1" ht="26" hidden="1" customHeight="1" spans="1:22">
      <c r="A345" s="149">
        <v>95</v>
      </c>
      <c r="B345" s="146" t="s">
        <v>1181</v>
      </c>
      <c r="C345" s="153" t="s">
        <v>1644</v>
      </c>
      <c r="D345" s="201" t="s">
        <v>1645</v>
      </c>
      <c r="E345" s="201" t="s">
        <v>29</v>
      </c>
      <c r="F345" s="201" t="s">
        <v>670</v>
      </c>
      <c r="G345" s="201" t="s">
        <v>31</v>
      </c>
      <c r="H345" s="201" t="s">
        <v>1205</v>
      </c>
      <c r="I345" s="201" t="s">
        <v>1646</v>
      </c>
      <c r="J345" s="155" t="s">
        <v>34</v>
      </c>
      <c r="K345" s="155">
        <v>45</v>
      </c>
      <c r="L345" s="154">
        <v>1250</v>
      </c>
      <c r="M345" s="237">
        <v>0</v>
      </c>
      <c r="N345" s="237">
        <v>0</v>
      </c>
      <c r="O345" s="237">
        <v>0</v>
      </c>
      <c r="P345" s="180">
        <v>1250</v>
      </c>
      <c r="Q345" s="180">
        <v>0</v>
      </c>
      <c r="R345" s="201" t="s">
        <v>552</v>
      </c>
      <c r="S345" s="201" t="s">
        <v>1638</v>
      </c>
      <c r="T345" s="192" t="s">
        <v>1647</v>
      </c>
      <c r="U345" s="153" t="s">
        <v>1189</v>
      </c>
      <c r="V345" s="192" t="s">
        <v>1190</v>
      </c>
    </row>
    <row r="346" s="15" customFormat="1" ht="36" hidden="1" customHeight="1" spans="1:22">
      <c r="A346" s="149">
        <v>96</v>
      </c>
      <c r="B346" s="146" t="s">
        <v>1181</v>
      </c>
      <c r="C346" s="153" t="s">
        <v>1648</v>
      </c>
      <c r="D346" s="201" t="s">
        <v>1649</v>
      </c>
      <c r="E346" s="201" t="s">
        <v>29</v>
      </c>
      <c r="F346" s="201" t="s">
        <v>45</v>
      </c>
      <c r="G346" s="201" t="s">
        <v>31</v>
      </c>
      <c r="H346" s="201" t="s">
        <v>1650</v>
      </c>
      <c r="I346" s="201" t="s">
        <v>1651</v>
      </c>
      <c r="J346" s="236" t="s">
        <v>1207</v>
      </c>
      <c r="K346" s="237">
        <v>1</v>
      </c>
      <c r="L346" s="154">
        <v>2500</v>
      </c>
      <c r="M346" s="237">
        <v>0</v>
      </c>
      <c r="N346" s="237">
        <v>0</v>
      </c>
      <c r="O346" s="237">
        <v>0</v>
      </c>
      <c r="P346" s="180">
        <v>2500</v>
      </c>
      <c r="Q346" s="180">
        <v>0</v>
      </c>
      <c r="R346" s="201" t="s">
        <v>1652</v>
      </c>
      <c r="S346" s="201" t="s">
        <v>1653</v>
      </c>
      <c r="T346" s="192" t="s">
        <v>1654</v>
      </c>
      <c r="U346" s="153" t="s">
        <v>1189</v>
      </c>
      <c r="V346" s="192" t="s">
        <v>1190</v>
      </c>
    </row>
    <row r="347" s="3" customFormat="1" ht="21" hidden="1" customHeight="1" spans="1:22">
      <c r="A347" s="216" t="s">
        <v>1655</v>
      </c>
      <c r="B347" s="217"/>
      <c r="C347" s="217"/>
      <c r="D347" s="217"/>
      <c r="E347" s="217"/>
      <c r="F347" s="217"/>
      <c r="G347" s="217"/>
      <c r="H347" s="217"/>
      <c r="I347" s="238"/>
      <c r="J347" s="30"/>
      <c r="K347" s="30"/>
      <c r="L347" s="239">
        <v>22210</v>
      </c>
      <c r="M347" s="239">
        <v>19210</v>
      </c>
      <c r="N347" s="239">
        <v>3000</v>
      </c>
      <c r="O347" s="239"/>
      <c r="P347" s="239"/>
      <c r="Q347" s="239"/>
      <c r="R347" s="239"/>
      <c r="S347" s="239"/>
      <c r="T347" s="239"/>
      <c r="U347" s="41"/>
      <c r="V347" s="41"/>
    </row>
    <row r="348" s="16" customFormat="1" ht="60" hidden="1" customHeight="1" spans="1:22">
      <c r="A348" s="30">
        <v>1</v>
      </c>
      <c r="B348" s="30" t="s">
        <v>1656</v>
      </c>
      <c r="C348" s="30" t="s">
        <v>1657</v>
      </c>
      <c r="D348" s="41" t="s">
        <v>1658</v>
      </c>
      <c r="E348" s="41" t="s">
        <v>100</v>
      </c>
      <c r="F348" s="218" t="s">
        <v>670</v>
      </c>
      <c r="G348" s="218" t="s">
        <v>31</v>
      </c>
      <c r="H348" s="41" t="s">
        <v>1659</v>
      </c>
      <c r="I348" s="41" t="s">
        <v>1660</v>
      </c>
      <c r="J348" s="218" t="s">
        <v>35</v>
      </c>
      <c r="K348" s="41" t="s">
        <v>1299</v>
      </c>
      <c r="L348" s="74">
        <v>3000</v>
      </c>
      <c r="M348" s="74">
        <v>2000</v>
      </c>
      <c r="N348" s="74">
        <v>1000</v>
      </c>
      <c r="O348" s="41"/>
      <c r="P348" s="41"/>
      <c r="Q348" s="41"/>
      <c r="R348" s="218" t="s">
        <v>35</v>
      </c>
      <c r="S348" s="218" t="s">
        <v>1661</v>
      </c>
      <c r="T348" s="41" t="s">
        <v>1662</v>
      </c>
      <c r="U348" s="41"/>
      <c r="V348" s="41"/>
    </row>
    <row r="349" s="16" customFormat="1" ht="67" hidden="1" customHeight="1" spans="1:22">
      <c r="A349" s="30">
        <v>2</v>
      </c>
      <c r="B349" s="30" t="s">
        <v>1656</v>
      </c>
      <c r="C349" s="30" t="s">
        <v>1663</v>
      </c>
      <c r="D349" s="41" t="s">
        <v>1664</v>
      </c>
      <c r="E349" s="218" t="s">
        <v>100</v>
      </c>
      <c r="F349" s="218" t="s">
        <v>1665</v>
      </c>
      <c r="G349" s="41" t="s">
        <v>31</v>
      </c>
      <c r="H349" s="41" t="s">
        <v>1666</v>
      </c>
      <c r="I349" s="240" t="s">
        <v>1667</v>
      </c>
      <c r="J349" s="41" t="s">
        <v>1668</v>
      </c>
      <c r="K349" s="218" t="s">
        <v>1669</v>
      </c>
      <c r="L349" s="41">
        <v>4000</v>
      </c>
      <c r="M349" s="41">
        <v>4000</v>
      </c>
      <c r="N349" s="41"/>
      <c r="O349" s="41"/>
      <c r="P349" s="41"/>
      <c r="Q349" s="254"/>
      <c r="R349" s="218" t="s">
        <v>35</v>
      </c>
      <c r="S349" s="218" t="s">
        <v>1661</v>
      </c>
      <c r="T349" s="41" t="s">
        <v>1670</v>
      </c>
      <c r="U349" s="41"/>
      <c r="V349" s="41"/>
    </row>
    <row r="350" s="16" customFormat="1" ht="139" hidden="1" customHeight="1" spans="1:22">
      <c r="A350" s="30">
        <v>3</v>
      </c>
      <c r="B350" s="30" t="s">
        <v>1656</v>
      </c>
      <c r="C350" s="30" t="s">
        <v>1671</v>
      </c>
      <c r="D350" s="41" t="s">
        <v>1672</v>
      </c>
      <c r="E350" s="218" t="s">
        <v>100</v>
      </c>
      <c r="F350" s="218" t="s">
        <v>1665</v>
      </c>
      <c r="G350" s="41" t="s">
        <v>31</v>
      </c>
      <c r="H350" s="41" t="s">
        <v>1666</v>
      </c>
      <c r="I350" s="241" t="s">
        <v>1673</v>
      </c>
      <c r="J350" s="41" t="s">
        <v>1668</v>
      </c>
      <c r="K350" s="218" t="s">
        <v>1674</v>
      </c>
      <c r="L350" s="41">
        <v>900</v>
      </c>
      <c r="M350" s="41">
        <v>900</v>
      </c>
      <c r="N350" s="41"/>
      <c r="O350" s="41"/>
      <c r="P350" s="41"/>
      <c r="Q350" s="254"/>
      <c r="R350" s="218" t="s">
        <v>35</v>
      </c>
      <c r="S350" s="218" t="s">
        <v>1661</v>
      </c>
      <c r="T350" s="41" t="s">
        <v>1670</v>
      </c>
      <c r="U350" s="41"/>
      <c r="V350" s="41"/>
    </row>
    <row r="351" s="16" customFormat="1" ht="67" hidden="1" customHeight="1" spans="1:22">
      <c r="A351" s="30">
        <v>4</v>
      </c>
      <c r="B351" s="30" t="s">
        <v>1656</v>
      </c>
      <c r="C351" s="30" t="s">
        <v>1675</v>
      </c>
      <c r="D351" s="41" t="s">
        <v>1676</v>
      </c>
      <c r="E351" s="218" t="s">
        <v>100</v>
      </c>
      <c r="F351" s="218" t="s">
        <v>1665</v>
      </c>
      <c r="G351" s="41" t="s">
        <v>31</v>
      </c>
      <c r="H351" s="41" t="s">
        <v>1677</v>
      </c>
      <c r="I351" s="41" t="s">
        <v>1678</v>
      </c>
      <c r="J351" s="41" t="s">
        <v>1679</v>
      </c>
      <c r="K351" s="218" t="s">
        <v>1680</v>
      </c>
      <c r="L351" s="41">
        <v>280</v>
      </c>
      <c r="M351" s="41">
        <v>280</v>
      </c>
      <c r="N351" s="41"/>
      <c r="O351" s="41"/>
      <c r="P351" s="41"/>
      <c r="Q351" s="218"/>
      <c r="R351" s="218" t="s">
        <v>35</v>
      </c>
      <c r="S351" s="218" t="s">
        <v>1661</v>
      </c>
      <c r="T351" s="41" t="s">
        <v>1681</v>
      </c>
      <c r="U351" s="41"/>
      <c r="V351" s="41"/>
    </row>
    <row r="352" s="16" customFormat="1" ht="66" hidden="1" customHeight="1" spans="1:22">
      <c r="A352" s="30">
        <v>5</v>
      </c>
      <c r="B352" s="30" t="s">
        <v>1656</v>
      </c>
      <c r="C352" s="30" t="s">
        <v>1682</v>
      </c>
      <c r="D352" s="41" t="s">
        <v>1683</v>
      </c>
      <c r="E352" s="218" t="s">
        <v>100</v>
      </c>
      <c r="F352" s="218" t="s">
        <v>1665</v>
      </c>
      <c r="G352" s="41" t="s">
        <v>31</v>
      </c>
      <c r="H352" s="41" t="s">
        <v>1677</v>
      </c>
      <c r="I352" s="41" t="s">
        <v>1684</v>
      </c>
      <c r="J352" s="41" t="s">
        <v>1679</v>
      </c>
      <c r="K352" s="218" t="s">
        <v>1685</v>
      </c>
      <c r="L352" s="41">
        <v>360</v>
      </c>
      <c r="M352" s="41">
        <v>360</v>
      </c>
      <c r="N352" s="41"/>
      <c r="O352" s="41"/>
      <c r="P352" s="41"/>
      <c r="Q352" s="218"/>
      <c r="R352" s="218" t="s">
        <v>35</v>
      </c>
      <c r="S352" s="218" t="s">
        <v>1661</v>
      </c>
      <c r="T352" s="41" t="s">
        <v>1681</v>
      </c>
      <c r="U352" s="41"/>
      <c r="V352" s="41"/>
    </row>
    <row r="353" s="16" customFormat="1" ht="66" hidden="1" customHeight="1" spans="1:22">
      <c r="A353" s="30">
        <v>6</v>
      </c>
      <c r="B353" s="30" t="s">
        <v>1656</v>
      </c>
      <c r="C353" s="30" t="s">
        <v>1686</v>
      </c>
      <c r="D353" s="41" t="s">
        <v>1687</v>
      </c>
      <c r="E353" s="219" t="s">
        <v>100</v>
      </c>
      <c r="F353" s="219" t="s">
        <v>665</v>
      </c>
      <c r="G353" s="41" t="s">
        <v>31</v>
      </c>
      <c r="H353" s="41" t="s">
        <v>1688</v>
      </c>
      <c r="I353" s="41" t="s">
        <v>1689</v>
      </c>
      <c r="J353" s="41" t="s">
        <v>1679</v>
      </c>
      <c r="K353" s="218" t="s">
        <v>1690</v>
      </c>
      <c r="L353" s="41">
        <v>300</v>
      </c>
      <c r="M353" s="41">
        <v>300</v>
      </c>
      <c r="N353" s="41"/>
      <c r="O353" s="41"/>
      <c r="P353" s="41"/>
      <c r="Q353" s="218"/>
      <c r="R353" s="218" t="s">
        <v>35</v>
      </c>
      <c r="S353" s="218" t="s">
        <v>1661</v>
      </c>
      <c r="T353" s="41" t="s">
        <v>1691</v>
      </c>
      <c r="U353" s="41"/>
      <c r="V353" s="41"/>
    </row>
    <row r="354" s="16" customFormat="1" ht="75" hidden="1" customHeight="1" spans="1:22">
      <c r="A354" s="30">
        <v>7</v>
      </c>
      <c r="B354" s="30" t="s">
        <v>1656</v>
      </c>
      <c r="C354" s="30" t="s">
        <v>1692</v>
      </c>
      <c r="D354" s="41" t="s">
        <v>1693</v>
      </c>
      <c r="E354" s="218" t="s">
        <v>100</v>
      </c>
      <c r="F354" s="218" t="s">
        <v>1665</v>
      </c>
      <c r="G354" s="41" t="s">
        <v>31</v>
      </c>
      <c r="H354" s="41" t="s">
        <v>1688</v>
      </c>
      <c r="I354" s="41" t="s">
        <v>1694</v>
      </c>
      <c r="J354" s="41" t="s">
        <v>1679</v>
      </c>
      <c r="K354" s="218" t="s">
        <v>1695</v>
      </c>
      <c r="L354" s="41">
        <v>145</v>
      </c>
      <c r="M354" s="41">
        <v>145</v>
      </c>
      <c r="N354" s="41"/>
      <c r="O354" s="41"/>
      <c r="P354" s="41"/>
      <c r="Q354" s="218"/>
      <c r="R354" s="218" t="s">
        <v>35</v>
      </c>
      <c r="S354" s="218" t="s">
        <v>1661</v>
      </c>
      <c r="T354" s="41" t="s">
        <v>1696</v>
      </c>
      <c r="U354" s="41"/>
      <c r="V354" s="41"/>
    </row>
    <row r="355" s="16" customFormat="1" ht="59" hidden="1" customHeight="1" spans="1:22">
      <c r="A355" s="30">
        <v>8</v>
      </c>
      <c r="B355" s="30" t="s">
        <v>1656</v>
      </c>
      <c r="C355" s="30" t="s">
        <v>1697</v>
      </c>
      <c r="D355" s="41" t="s">
        <v>1698</v>
      </c>
      <c r="E355" s="218" t="s">
        <v>100</v>
      </c>
      <c r="F355" s="218" t="s">
        <v>1665</v>
      </c>
      <c r="G355" s="41" t="s">
        <v>31</v>
      </c>
      <c r="H355" s="41" t="s">
        <v>1699</v>
      </c>
      <c r="I355" s="41" t="s">
        <v>1700</v>
      </c>
      <c r="J355" s="41" t="s">
        <v>1701</v>
      </c>
      <c r="K355" s="218" t="s">
        <v>1702</v>
      </c>
      <c r="L355" s="41">
        <v>500</v>
      </c>
      <c r="M355" s="41">
        <v>500</v>
      </c>
      <c r="N355" s="41"/>
      <c r="O355" s="41"/>
      <c r="P355" s="41"/>
      <c r="Q355" s="254"/>
      <c r="R355" s="218" t="s">
        <v>35</v>
      </c>
      <c r="S355" s="218" t="s">
        <v>1661</v>
      </c>
      <c r="T355" s="41" t="s">
        <v>1703</v>
      </c>
      <c r="U355" s="41"/>
      <c r="V355" s="41"/>
    </row>
    <row r="356" s="16" customFormat="1" ht="100" hidden="1" customHeight="1" spans="1:22">
      <c r="A356" s="30">
        <v>9</v>
      </c>
      <c r="B356" s="30" t="s">
        <v>1656</v>
      </c>
      <c r="C356" s="30" t="s">
        <v>1704</v>
      </c>
      <c r="D356" s="41" t="s">
        <v>1705</v>
      </c>
      <c r="E356" s="218" t="s">
        <v>100</v>
      </c>
      <c r="F356" s="218" t="s">
        <v>1665</v>
      </c>
      <c r="G356" s="218" t="s">
        <v>31</v>
      </c>
      <c r="H356" s="41" t="s">
        <v>1706</v>
      </c>
      <c r="I356" s="41" t="s">
        <v>1707</v>
      </c>
      <c r="J356" s="41" t="s">
        <v>1708</v>
      </c>
      <c r="K356" s="218" t="s">
        <v>1674</v>
      </c>
      <c r="L356" s="41">
        <v>650</v>
      </c>
      <c r="M356" s="41">
        <v>650</v>
      </c>
      <c r="N356" s="41"/>
      <c r="O356" s="41"/>
      <c r="P356" s="41"/>
      <c r="Q356" s="254"/>
      <c r="R356" s="218" t="s">
        <v>35</v>
      </c>
      <c r="S356" s="218" t="s">
        <v>1661</v>
      </c>
      <c r="T356" s="41" t="s">
        <v>1709</v>
      </c>
      <c r="U356" s="41"/>
      <c r="V356" s="41"/>
    </row>
    <row r="357" s="16" customFormat="1" ht="84" hidden="1" spans="1:22">
      <c r="A357" s="30">
        <v>10</v>
      </c>
      <c r="B357" s="30" t="s">
        <v>1656</v>
      </c>
      <c r="C357" s="30" t="s">
        <v>1710</v>
      </c>
      <c r="D357" s="41" t="s">
        <v>1711</v>
      </c>
      <c r="E357" s="218" t="s">
        <v>100</v>
      </c>
      <c r="F357" s="218" t="s">
        <v>1665</v>
      </c>
      <c r="G357" s="218" t="s">
        <v>31</v>
      </c>
      <c r="H357" s="41" t="s">
        <v>1712</v>
      </c>
      <c r="I357" s="41" t="s">
        <v>1713</v>
      </c>
      <c r="J357" s="41" t="s">
        <v>1708</v>
      </c>
      <c r="K357" s="218" t="s">
        <v>1674</v>
      </c>
      <c r="L357" s="41">
        <v>500</v>
      </c>
      <c r="M357" s="41">
        <v>500</v>
      </c>
      <c r="N357" s="41"/>
      <c r="O357" s="41"/>
      <c r="P357" s="41"/>
      <c r="Q357" s="254"/>
      <c r="R357" s="218" t="s">
        <v>35</v>
      </c>
      <c r="S357" s="218" t="s">
        <v>1661</v>
      </c>
      <c r="T357" s="41" t="s">
        <v>1714</v>
      </c>
      <c r="U357" s="41"/>
      <c r="V357" s="41"/>
    </row>
    <row r="358" s="16" customFormat="1" ht="63" hidden="1" customHeight="1" spans="1:22">
      <c r="A358" s="30">
        <v>11</v>
      </c>
      <c r="B358" s="30" t="s">
        <v>1656</v>
      </c>
      <c r="C358" s="30" t="s">
        <v>1715</v>
      </c>
      <c r="D358" s="41" t="s">
        <v>1716</v>
      </c>
      <c r="E358" s="218" t="s">
        <v>100</v>
      </c>
      <c r="F358" s="218" t="s">
        <v>1665</v>
      </c>
      <c r="G358" s="218" t="s">
        <v>31</v>
      </c>
      <c r="H358" s="41" t="s">
        <v>1717</v>
      </c>
      <c r="I358" s="41" t="s">
        <v>1718</v>
      </c>
      <c r="J358" s="41" t="s">
        <v>1719</v>
      </c>
      <c r="K358" s="218" t="s">
        <v>1674</v>
      </c>
      <c r="L358" s="218">
        <v>100</v>
      </c>
      <c r="M358" s="41">
        <v>100</v>
      </c>
      <c r="N358" s="41"/>
      <c r="O358" s="41"/>
      <c r="P358" s="41"/>
      <c r="Q358" s="76"/>
      <c r="R358" s="218" t="s">
        <v>35</v>
      </c>
      <c r="S358" s="218" t="s">
        <v>1661</v>
      </c>
      <c r="T358" s="41" t="s">
        <v>1720</v>
      </c>
      <c r="U358" s="41"/>
      <c r="V358" s="41"/>
    </row>
    <row r="359" s="16" customFormat="1" ht="45" hidden="1" customHeight="1" spans="1:22">
      <c r="A359" s="30">
        <v>12</v>
      </c>
      <c r="B359" s="30" t="s">
        <v>1656</v>
      </c>
      <c r="C359" s="30" t="s">
        <v>1721</v>
      </c>
      <c r="D359" s="41" t="s">
        <v>1722</v>
      </c>
      <c r="E359" s="218" t="s">
        <v>100</v>
      </c>
      <c r="F359" s="218" t="s">
        <v>1665</v>
      </c>
      <c r="G359" s="218" t="s">
        <v>31</v>
      </c>
      <c r="H359" s="41" t="s">
        <v>1723</v>
      </c>
      <c r="I359" s="41" t="s">
        <v>1724</v>
      </c>
      <c r="J359" s="41" t="s">
        <v>1719</v>
      </c>
      <c r="K359" s="218" t="s">
        <v>1674</v>
      </c>
      <c r="L359" s="41">
        <v>100</v>
      </c>
      <c r="M359" s="41">
        <v>100</v>
      </c>
      <c r="N359" s="41"/>
      <c r="O359" s="41"/>
      <c r="P359" s="41"/>
      <c r="Q359" s="76"/>
      <c r="R359" s="218" t="s">
        <v>35</v>
      </c>
      <c r="S359" s="218" t="s">
        <v>1661</v>
      </c>
      <c r="T359" s="41" t="s">
        <v>1725</v>
      </c>
      <c r="U359" s="41"/>
      <c r="V359" s="41"/>
    </row>
    <row r="360" s="16" customFormat="1" ht="66" hidden="1" customHeight="1" spans="1:22">
      <c r="A360" s="30">
        <v>13</v>
      </c>
      <c r="B360" s="30" t="s">
        <v>1656</v>
      </c>
      <c r="C360" s="30" t="s">
        <v>1726</v>
      </c>
      <c r="D360" s="220" t="s">
        <v>1727</v>
      </c>
      <c r="E360" s="218" t="s">
        <v>100</v>
      </c>
      <c r="F360" s="218" t="s">
        <v>1665</v>
      </c>
      <c r="G360" s="41" t="s">
        <v>31</v>
      </c>
      <c r="H360" s="41" t="s">
        <v>1728</v>
      </c>
      <c r="I360" s="220" t="s">
        <v>1729</v>
      </c>
      <c r="J360" s="41" t="s">
        <v>1730</v>
      </c>
      <c r="K360" s="218" t="s">
        <v>1674</v>
      </c>
      <c r="L360" s="41">
        <v>350</v>
      </c>
      <c r="M360" s="41">
        <v>350</v>
      </c>
      <c r="N360" s="41"/>
      <c r="O360" s="41"/>
      <c r="P360" s="41"/>
      <c r="Q360" s="218"/>
      <c r="R360" s="218" t="s">
        <v>35</v>
      </c>
      <c r="S360" s="218" t="s">
        <v>1661</v>
      </c>
      <c r="T360" s="41" t="s">
        <v>1731</v>
      </c>
      <c r="U360" s="41"/>
      <c r="V360" s="41"/>
    </row>
    <row r="361" s="3" customFormat="1" ht="143" hidden="1" customHeight="1" spans="1:22">
      <c r="A361" s="31">
        <v>14</v>
      </c>
      <c r="B361" s="30" t="s">
        <v>1656</v>
      </c>
      <c r="C361" s="31" t="s">
        <v>1732</v>
      </c>
      <c r="D361" s="221" t="s">
        <v>1733</v>
      </c>
      <c r="E361" s="33" t="s">
        <v>29</v>
      </c>
      <c r="F361" s="33" t="s">
        <v>986</v>
      </c>
      <c r="G361" s="33" t="s">
        <v>31</v>
      </c>
      <c r="H361" s="33" t="s">
        <v>1734</v>
      </c>
      <c r="I361" s="242" t="s">
        <v>1735</v>
      </c>
      <c r="J361" s="33" t="s">
        <v>1730</v>
      </c>
      <c r="K361" s="225" t="s">
        <v>1736</v>
      </c>
      <c r="L361" s="33">
        <v>400</v>
      </c>
      <c r="M361" s="33">
        <v>400</v>
      </c>
      <c r="N361" s="33"/>
      <c r="O361" s="33"/>
      <c r="P361" s="33"/>
      <c r="Q361" s="225"/>
      <c r="R361" s="225" t="s">
        <v>35</v>
      </c>
      <c r="S361" s="225" t="s">
        <v>1661</v>
      </c>
      <c r="T361" s="33" t="s">
        <v>1737</v>
      </c>
      <c r="U361" s="33"/>
      <c r="V361" s="33"/>
    </row>
    <row r="362" s="16" customFormat="1" ht="92" hidden="1" customHeight="1" spans="1:22">
      <c r="A362" s="30">
        <v>15</v>
      </c>
      <c r="B362" s="30" t="s">
        <v>1656</v>
      </c>
      <c r="C362" s="30" t="s">
        <v>1738</v>
      </c>
      <c r="D362" s="42" t="s">
        <v>1739</v>
      </c>
      <c r="E362" s="41" t="s">
        <v>100</v>
      </c>
      <c r="F362" s="41" t="s">
        <v>665</v>
      </c>
      <c r="G362" s="41" t="s">
        <v>31</v>
      </c>
      <c r="H362" s="222" t="s">
        <v>1740</v>
      </c>
      <c r="I362" s="223" t="s">
        <v>1741</v>
      </c>
      <c r="J362" s="42" t="s">
        <v>1742</v>
      </c>
      <c r="K362" s="218" t="s">
        <v>1743</v>
      </c>
      <c r="L362" s="41">
        <v>1000</v>
      </c>
      <c r="M362" s="41">
        <v>1000</v>
      </c>
      <c r="N362" s="41"/>
      <c r="O362" s="41"/>
      <c r="P362" s="41"/>
      <c r="Q362" s="218"/>
      <c r="R362" s="218" t="s">
        <v>35</v>
      </c>
      <c r="S362" s="218" t="s">
        <v>1661</v>
      </c>
      <c r="T362" s="42" t="s">
        <v>1744</v>
      </c>
      <c r="U362" s="41"/>
      <c r="V362" s="41"/>
    </row>
    <row r="363" s="16" customFormat="1" ht="65" hidden="1" customHeight="1" spans="1:22">
      <c r="A363" s="30">
        <v>16</v>
      </c>
      <c r="B363" s="30" t="s">
        <v>1656</v>
      </c>
      <c r="C363" s="30" t="s">
        <v>1745</v>
      </c>
      <c r="D363" s="223" t="s">
        <v>1746</v>
      </c>
      <c r="E363" s="218" t="s">
        <v>100</v>
      </c>
      <c r="F363" s="218" t="s">
        <v>1665</v>
      </c>
      <c r="G363" s="41" t="s">
        <v>31</v>
      </c>
      <c r="H363" s="42" t="s">
        <v>1740</v>
      </c>
      <c r="I363" s="223" t="s">
        <v>1747</v>
      </c>
      <c r="J363" s="42" t="s">
        <v>1742</v>
      </c>
      <c r="K363" s="218" t="s">
        <v>1748</v>
      </c>
      <c r="L363" s="41">
        <v>2000</v>
      </c>
      <c r="M363" s="41"/>
      <c r="N363" s="41">
        <v>2000</v>
      </c>
      <c r="O363" s="41"/>
      <c r="P363" s="41"/>
      <c r="Q363" s="41"/>
      <c r="R363" s="218" t="s">
        <v>35</v>
      </c>
      <c r="S363" s="218" t="s">
        <v>1661</v>
      </c>
      <c r="T363" s="42" t="s">
        <v>1744</v>
      </c>
      <c r="U363" s="41"/>
      <c r="V363" s="41"/>
    </row>
    <row r="364" s="16" customFormat="1" ht="65" hidden="1" customHeight="1" spans="1:22">
      <c r="A364" s="30">
        <v>17</v>
      </c>
      <c r="B364" s="30" t="s">
        <v>1656</v>
      </c>
      <c r="C364" s="30" t="s">
        <v>1749</v>
      </c>
      <c r="D364" s="223" t="s">
        <v>1750</v>
      </c>
      <c r="E364" s="218" t="s">
        <v>100</v>
      </c>
      <c r="F364" s="218" t="s">
        <v>1665</v>
      </c>
      <c r="G364" s="41" t="s">
        <v>31</v>
      </c>
      <c r="H364" s="42" t="s">
        <v>1751</v>
      </c>
      <c r="I364" s="223" t="s">
        <v>1752</v>
      </c>
      <c r="J364" s="42" t="s">
        <v>1742</v>
      </c>
      <c r="K364" s="218" t="s">
        <v>1753</v>
      </c>
      <c r="L364" s="41">
        <v>200</v>
      </c>
      <c r="M364" s="41">
        <v>200</v>
      </c>
      <c r="N364" s="41"/>
      <c r="O364" s="41"/>
      <c r="P364" s="41"/>
      <c r="Q364" s="41"/>
      <c r="R364" s="218" t="s">
        <v>35</v>
      </c>
      <c r="S364" s="218" t="s">
        <v>1661</v>
      </c>
      <c r="T364" s="42" t="s">
        <v>1744</v>
      </c>
      <c r="U364" s="41"/>
      <c r="V364" s="41"/>
    </row>
    <row r="365" s="16" customFormat="1" ht="65" hidden="1" customHeight="1" spans="1:22">
      <c r="A365" s="30">
        <v>18</v>
      </c>
      <c r="B365" s="30" t="s">
        <v>1656</v>
      </c>
      <c r="C365" s="30" t="s">
        <v>1754</v>
      </c>
      <c r="D365" s="223" t="s">
        <v>1755</v>
      </c>
      <c r="E365" s="218" t="s">
        <v>100</v>
      </c>
      <c r="F365" s="218" t="s">
        <v>1665</v>
      </c>
      <c r="G365" s="41" t="s">
        <v>31</v>
      </c>
      <c r="H365" s="42" t="s">
        <v>1756</v>
      </c>
      <c r="I365" s="223" t="s">
        <v>1757</v>
      </c>
      <c r="J365" s="42" t="s">
        <v>1742</v>
      </c>
      <c r="K365" s="41" t="s">
        <v>1674</v>
      </c>
      <c r="L365" s="41">
        <v>120</v>
      </c>
      <c r="M365" s="41">
        <v>120</v>
      </c>
      <c r="N365" s="41"/>
      <c r="O365" s="41"/>
      <c r="P365" s="41"/>
      <c r="Q365" s="41"/>
      <c r="R365" s="218" t="s">
        <v>35</v>
      </c>
      <c r="S365" s="218" t="s">
        <v>1661</v>
      </c>
      <c r="T365" s="42" t="s">
        <v>1758</v>
      </c>
      <c r="U365" s="41"/>
      <c r="V365" s="41"/>
    </row>
    <row r="366" s="16" customFormat="1" ht="65" hidden="1" customHeight="1" spans="1:22">
      <c r="A366" s="30">
        <v>19</v>
      </c>
      <c r="B366" s="30" t="s">
        <v>1656</v>
      </c>
      <c r="C366" s="30" t="s">
        <v>1759</v>
      </c>
      <c r="D366" s="223" t="s">
        <v>1760</v>
      </c>
      <c r="E366" s="218" t="s">
        <v>100</v>
      </c>
      <c r="F366" s="218" t="s">
        <v>1665</v>
      </c>
      <c r="G366" s="41" t="s">
        <v>31</v>
      </c>
      <c r="H366" s="42" t="s">
        <v>1761</v>
      </c>
      <c r="I366" s="223" t="s">
        <v>1762</v>
      </c>
      <c r="J366" s="42" t="s">
        <v>1742</v>
      </c>
      <c r="K366" s="41" t="s">
        <v>1674</v>
      </c>
      <c r="L366" s="41">
        <v>500</v>
      </c>
      <c r="M366" s="41">
        <v>500</v>
      </c>
      <c r="N366" s="41"/>
      <c r="O366" s="41"/>
      <c r="P366" s="41"/>
      <c r="Q366" s="41"/>
      <c r="R366" s="218" t="s">
        <v>35</v>
      </c>
      <c r="S366" s="218" t="s">
        <v>1661</v>
      </c>
      <c r="T366" s="42" t="s">
        <v>1744</v>
      </c>
      <c r="U366" s="41"/>
      <c r="V366" s="41"/>
    </row>
    <row r="367" s="3" customFormat="1" ht="110" hidden="1" customHeight="1" spans="1:22">
      <c r="A367" s="31">
        <v>20</v>
      </c>
      <c r="B367" s="30" t="s">
        <v>1656</v>
      </c>
      <c r="C367" s="31" t="s">
        <v>1763</v>
      </c>
      <c r="D367" s="224" t="s">
        <v>1764</v>
      </c>
      <c r="E367" s="33" t="s">
        <v>29</v>
      </c>
      <c r="F367" s="33" t="s">
        <v>986</v>
      </c>
      <c r="G367" s="33" t="s">
        <v>31</v>
      </c>
      <c r="H367" s="39" t="s">
        <v>1761</v>
      </c>
      <c r="I367" s="224" t="s">
        <v>1765</v>
      </c>
      <c r="J367" s="39" t="s">
        <v>1742</v>
      </c>
      <c r="K367" s="33" t="s">
        <v>1674</v>
      </c>
      <c r="L367" s="33">
        <v>500</v>
      </c>
      <c r="M367" s="33">
        <v>500</v>
      </c>
      <c r="N367" s="33"/>
      <c r="O367" s="33"/>
      <c r="P367" s="33"/>
      <c r="Q367" s="33"/>
      <c r="R367" s="225" t="s">
        <v>35</v>
      </c>
      <c r="S367" s="225" t="s">
        <v>1661</v>
      </c>
      <c r="T367" s="39" t="s">
        <v>1766</v>
      </c>
      <c r="U367" s="33"/>
      <c r="V367" s="33"/>
    </row>
    <row r="368" s="3" customFormat="1" ht="128" hidden="1" customHeight="1" spans="1:22">
      <c r="A368" s="31">
        <v>21</v>
      </c>
      <c r="B368" s="30" t="s">
        <v>1656</v>
      </c>
      <c r="C368" s="31" t="s">
        <v>1767</v>
      </c>
      <c r="D368" s="33" t="s">
        <v>1768</v>
      </c>
      <c r="E368" s="33" t="s">
        <v>29</v>
      </c>
      <c r="F368" s="33" t="s">
        <v>1769</v>
      </c>
      <c r="G368" s="33" t="s">
        <v>31</v>
      </c>
      <c r="H368" s="33" t="s">
        <v>1770</v>
      </c>
      <c r="I368" s="33" t="s">
        <v>1771</v>
      </c>
      <c r="J368" s="33" t="s">
        <v>1772</v>
      </c>
      <c r="K368" s="33" t="s">
        <v>1674</v>
      </c>
      <c r="L368" s="33">
        <v>800</v>
      </c>
      <c r="M368" s="33">
        <v>800</v>
      </c>
      <c r="N368" s="33"/>
      <c r="O368" s="33"/>
      <c r="P368" s="33"/>
      <c r="Q368" s="33"/>
      <c r="R368" s="33" t="s">
        <v>35</v>
      </c>
      <c r="S368" s="33" t="s">
        <v>1661</v>
      </c>
      <c r="T368" s="33" t="s">
        <v>1773</v>
      </c>
      <c r="U368" s="33"/>
      <c r="V368" s="33"/>
    </row>
    <row r="369" s="16" customFormat="1" ht="76" hidden="1" customHeight="1" spans="1:22">
      <c r="A369" s="30">
        <v>22</v>
      </c>
      <c r="B369" s="30" t="s">
        <v>1656</v>
      </c>
      <c r="C369" s="30" t="s">
        <v>1774</v>
      </c>
      <c r="D369" s="41" t="s">
        <v>1775</v>
      </c>
      <c r="E369" s="218" t="s">
        <v>100</v>
      </c>
      <c r="F369" s="218" t="s">
        <v>665</v>
      </c>
      <c r="G369" s="218" t="s">
        <v>31</v>
      </c>
      <c r="H369" s="41" t="s">
        <v>1776</v>
      </c>
      <c r="I369" s="41" t="s">
        <v>1777</v>
      </c>
      <c r="J369" s="41" t="s">
        <v>1778</v>
      </c>
      <c r="K369" s="218" t="s">
        <v>1695</v>
      </c>
      <c r="L369" s="41">
        <v>500</v>
      </c>
      <c r="M369" s="41">
        <v>500</v>
      </c>
      <c r="N369" s="41"/>
      <c r="O369" s="41"/>
      <c r="P369" s="41"/>
      <c r="Q369" s="254"/>
      <c r="R369" s="218" t="s">
        <v>35</v>
      </c>
      <c r="S369" s="218" t="s">
        <v>1661</v>
      </c>
      <c r="T369" s="255" t="s">
        <v>1779</v>
      </c>
      <c r="U369" s="41"/>
      <c r="V369" s="41"/>
    </row>
    <row r="370" s="3" customFormat="1" ht="98" hidden="1" customHeight="1" spans="1:22">
      <c r="A370" s="31">
        <v>23</v>
      </c>
      <c r="B370" s="30" t="s">
        <v>1656</v>
      </c>
      <c r="C370" s="31" t="s">
        <v>1780</v>
      </c>
      <c r="D370" s="33" t="s">
        <v>1781</v>
      </c>
      <c r="E370" s="225" t="s">
        <v>29</v>
      </c>
      <c r="F370" s="225" t="s">
        <v>986</v>
      </c>
      <c r="G370" s="225" t="s">
        <v>31</v>
      </c>
      <c r="H370" s="33" t="s">
        <v>1776</v>
      </c>
      <c r="I370" s="33" t="s">
        <v>1782</v>
      </c>
      <c r="J370" s="33" t="s">
        <v>1778</v>
      </c>
      <c r="K370" s="225" t="s">
        <v>1674</v>
      </c>
      <c r="L370" s="68">
        <v>500</v>
      </c>
      <c r="M370" s="33">
        <v>500</v>
      </c>
      <c r="N370" s="33"/>
      <c r="O370" s="33"/>
      <c r="P370" s="33"/>
      <c r="Q370" s="46"/>
      <c r="R370" s="225" t="s">
        <v>35</v>
      </c>
      <c r="S370" s="225" t="s">
        <v>1661</v>
      </c>
      <c r="T370" s="256" t="s">
        <v>1783</v>
      </c>
      <c r="U370" s="33"/>
      <c r="V370" s="33"/>
    </row>
    <row r="371" s="16" customFormat="1" ht="63" hidden="1" customHeight="1" spans="1:22">
      <c r="A371" s="30">
        <v>24</v>
      </c>
      <c r="B371" s="30" t="s">
        <v>1656</v>
      </c>
      <c r="C371" s="30" t="s">
        <v>1784</v>
      </c>
      <c r="D371" s="41" t="s">
        <v>1785</v>
      </c>
      <c r="E371" s="218" t="s">
        <v>100</v>
      </c>
      <c r="F371" s="218" t="s">
        <v>1665</v>
      </c>
      <c r="G371" s="41" t="s">
        <v>31</v>
      </c>
      <c r="H371" s="226" t="s">
        <v>1786</v>
      </c>
      <c r="I371" s="41" t="s">
        <v>1787</v>
      </c>
      <c r="J371" s="41" t="s">
        <v>1788</v>
      </c>
      <c r="K371" s="218" t="s">
        <v>1789</v>
      </c>
      <c r="L371" s="41">
        <v>580</v>
      </c>
      <c r="M371" s="41">
        <v>580</v>
      </c>
      <c r="N371" s="41"/>
      <c r="O371" s="41"/>
      <c r="P371" s="41"/>
      <c r="Q371" s="218"/>
      <c r="R371" s="218" t="s">
        <v>35</v>
      </c>
      <c r="S371" s="218" t="s">
        <v>1661</v>
      </c>
      <c r="T371" s="41" t="s">
        <v>1790</v>
      </c>
      <c r="U371" s="41"/>
      <c r="V371" s="41"/>
    </row>
    <row r="372" s="3" customFormat="1" ht="115" hidden="1" customHeight="1" spans="1:22">
      <c r="A372" s="31">
        <v>25</v>
      </c>
      <c r="B372" s="30" t="s">
        <v>1656</v>
      </c>
      <c r="C372" s="31" t="s">
        <v>1791</v>
      </c>
      <c r="D372" s="33" t="s">
        <v>1792</v>
      </c>
      <c r="E372" s="225" t="s">
        <v>29</v>
      </c>
      <c r="F372" s="225" t="s">
        <v>986</v>
      </c>
      <c r="G372" s="33" t="s">
        <v>31</v>
      </c>
      <c r="H372" s="33" t="s">
        <v>1793</v>
      </c>
      <c r="I372" s="33" t="s">
        <v>1794</v>
      </c>
      <c r="J372" s="33" t="s">
        <v>1788</v>
      </c>
      <c r="K372" s="225" t="s">
        <v>1674</v>
      </c>
      <c r="L372" s="33">
        <v>1260</v>
      </c>
      <c r="M372" s="33">
        <v>1260</v>
      </c>
      <c r="N372" s="33"/>
      <c r="O372" s="33"/>
      <c r="P372" s="33"/>
      <c r="Q372" s="225"/>
      <c r="R372" s="225" t="s">
        <v>35</v>
      </c>
      <c r="S372" s="225" t="s">
        <v>1661</v>
      </c>
      <c r="T372" s="33" t="s">
        <v>1795</v>
      </c>
      <c r="U372" s="33"/>
      <c r="V372" s="33"/>
    </row>
    <row r="373" s="16" customFormat="1" ht="45" hidden="1" customHeight="1" spans="1:22">
      <c r="A373" s="30">
        <v>26</v>
      </c>
      <c r="B373" s="30" t="s">
        <v>1656</v>
      </c>
      <c r="C373" s="30" t="s">
        <v>1796</v>
      </c>
      <c r="D373" s="222" t="s">
        <v>1797</v>
      </c>
      <c r="E373" s="218" t="s">
        <v>100</v>
      </c>
      <c r="F373" s="218" t="s">
        <v>1665</v>
      </c>
      <c r="G373" s="218" t="s">
        <v>31</v>
      </c>
      <c r="H373" s="41" t="s">
        <v>1798</v>
      </c>
      <c r="I373" s="41" t="s">
        <v>1799</v>
      </c>
      <c r="J373" s="41" t="s">
        <v>1800</v>
      </c>
      <c r="K373" s="41" t="s">
        <v>924</v>
      </c>
      <c r="L373" s="41">
        <v>500</v>
      </c>
      <c r="M373" s="41">
        <v>500</v>
      </c>
      <c r="N373" s="41"/>
      <c r="O373" s="41"/>
      <c r="P373" s="41"/>
      <c r="Q373" s="254"/>
      <c r="R373" s="218" t="s">
        <v>35</v>
      </c>
      <c r="S373" s="218" t="s">
        <v>1661</v>
      </c>
      <c r="T373" s="41" t="s">
        <v>1801</v>
      </c>
      <c r="U373" s="41"/>
      <c r="V373" s="41"/>
    </row>
    <row r="374" s="16" customFormat="1" ht="60" hidden="1" customHeight="1" spans="1:22">
      <c r="A374" s="30">
        <v>27</v>
      </c>
      <c r="B374" s="30" t="s">
        <v>1656</v>
      </c>
      <c r="C374" s="30" t="s">
        <v>1802</v>
      </c>
      <c r="D374" s="222" t="s">
        <v>1803</v>
      </c>
      <c r="E374" s="218" t="s">
        <v>100</v>
      </c>
      <c r="F374" s="218" t="s">
        <v>1665</v>
      </c>
      <c r="G374" s="218" t="s">
        <v>31</v>
      </c>
      <c r="H374" s="41" t="s">
        <v>1804</v>
      </c>
      <c r="I374" s="41" t="s">
        <v>1799</v>
      </c>
      <c r="J374" s="41" t="s">
        <v>1800</v>
      </c>
      <c r="K374" s="41" t="s">
        <v>924</v>
      </c>
      <c r="L374" s="41">
        <v>500</v>
      </c>
      <c r="M374" s="41">
        <v>500</v>
      </c>
      <c r="N374" s="41"/>
      <c r="O374" s="41"/>
      <c r="P374" s="41"/>
      <c r="Q374" s="254"/>
      <c r="R374" s="218" t="s">
        <v>35</v>
      </c>
      <c r="S374" s="218" t="s">
        <v>1661</v>
      </c>
      <c r="T374" s="41" t="s">
        <v>1801</v>
      </c>
      <c r="U374" s="41"/>
      <c r="V374" s="41"/>
    </row>
    <row r="375" s="3" customFormat="1" ht="74" hidden="1" customHeight="1" spans="1:22">
      <c r="A375" s="31">
        <v>28</v>
      </c>
      <c r="B375" s="30" t="s">
        <v>1656</v>
      </c>
      <c r="C375" s="31" t="s">
        <v>1805</v>
      </c>
      <c r="D375" s="225" t="s">
        <v>1806</v>
      </c>
      <c r="E375" s="33" t="s">
        <v>29</v>
      </c>
      <c r="F375" s="33" t="s">
        <v>912</v>
      </c>
      <c r="G375" s="225" t="s">
        <v>31</v>
      </c>
      <c r="H375" s="33" t="s">
        <v>1659</v>
      </c>
      <c r="I375" s="243" t="s">
        <v>1807</v>
      </c>
      <c r="J375" s="225" t="s">
        <v>35</v>
      </c>
      <c r="K375" s="225" t="s">
        <v>1808</v>
      </c>
      <c r="L375" s="225">
        <v>700</v>
      </c>
      <c r="M375" s="225">
        <v>700</v>
      </c>
      <c r="N375" s="225"/>
      <c r="O375" s="225"/>
      <c r="P375" s="225"/>
      <c r="Q375" s="225"/>
      <c r="R375" s="225" t="s">
        <v>35</v>
      </c>
      <c r="S375" s="225" t="s">
        <v>1661</v>
      </c>
      <c r="T375" s="225" t="s">
        <v>1809</v>
      </c>
      <c r="U375" s="33"/>
      <c r="V375" s="33"/>
    </row>
    <row r="376" s="3" customFormat="1" ht="47" hidden="1" customHeight="1" spans="1:22">
      <c r="A376" s="31">
        <v>29</v>
      </c>
      <c r="B376" s="30" t="s">
        <v>1656</v>
      </c>
      <c r="C376" s="31" t="s">
        <v>1810</v>
      </c>
      <c r="D376" s="225" t="s">
        <v>1811</v>
      </c>
      <c r="E376" s="33" t="s">
        <v>56</v>
      </c>
      <c r="F376" s="33" t="s">
        <v>1812</v>
      </c>
      <c r="G376" s="225" t="s">
        <v>31</v>
      </c>
      <c r="H376" s="33" t="s">
        <v>1659</v>
      </c>
      <c r="I376" s="225" t="s">
        <v>1813</v>
      </c>
      <c r="J376" s="225" t="s">
        <v>35</v>
      </c>
      <c r="K376" s="225" t="s">
        <v>1814</v>
      </c>
      <c r="L376" s="33">
        <v>267</v>
      </c>
      <c r="M376" s="33">
        <v>267</v>
      </c>
      <c r="N376" s="33"/>
      <c r="O376" s="36"/>
      <c r="P376" s="36"/>
      <c r="Q376" s="228"/>
      <c r="R376" s="225" t="s">
        <v>35</v>
      </c>
      <c r="S376" s="225" t="s">
        <v>1661</v>
      </c>
      <c r="T376" s="225" t="s">
        <v>1815</v>
      </c>
      <c r="U376" s="33"/>
      <c r="V376" s="33"/>
    </row>
    <row r="377" s="16" customFormat="1" ht="50" hidden="1" customHeight="1" spans="1:22">
      <c r="A377" s="30">
        <v>30</v>
      </c>
      <c r="B377" s="30" t="s">
        <v>1656</v>
      </c>
      <c r="C377" s="30" t="s">
        <v>1816</v>
      </c>
      <c r="D377" s="218" t="s">
        <v>1817</v>
      </c>
      <c r="E377" s="41" t="s">
        <v>100</v>
      </c>
      <c r="F377" s="41" t="s">
        <v>1818</v>
      </c>
      <c r="G377" s="227" t="s">
        <v>31</v>
      </c>
      <c r="H377" s="41" t="s">
        <v>1659</v>
      </c>
      <c r="I377" s="244" t="s">
        <v>1819</v>
      </c>
      <c r="J377" s="218" t="s">
        <v>35</v>
      </c>
      <c r="K377" s="218" t="s">
        <v>1820</v>
      </c>
      <c r="L377" s="41">
        <v>230</v>
      </c>
      <c r="M377" s="41">
        <v>230</v>
      </c>
      <c r="N377" s="41"/>
      <c r="O377" s="95"/>
      <c r="P377" s="95"/>
      <c r="Q377" s="227"/>
      <c r="R377" s="218" t="s">
        <v>35</v>
      </c>
      <c r="S377" s="218" t="s">
        <v>1661</v>
      </c>
      <c r="T377" s="244" t="s">
        <v>1821</v>
      </c>
      <c r="U377" s="41"/>
      <c r="V377" s="41"/>
    </row>
    <row r="378" s="3" customFormat="1" ht="62" hidden="1" customHeight="1" spans="1:22">
      <c r="A378" s="31">
        <v>31</v>
      </c>
      <c r="B378" s="30" t="s">
        <v>1656</v>
      </c>
      <c r="C378" s="31" t="s">
        <v>1822</v>
      </c>
      <c r="D378" s="225" t="s">
        <v>1109</v>
      </c>
      <c r="E378" s="225" t="s">
        <v>1109</v>
      </c>
      <c r="F378" s="225" t="s">
        <v>1109</v>
      </c>
      <c r="G378" s="225" t="s">
        <v>31</v>
      </c>
      <c r="H378" s="33" t="s">
        <v>1659</v>
      </c>
      <c r="I378" s="225" t="s">
        <v>1823</v>
      </c>
      <c r="J378" s="225" t="s">
        <v>35</v>
      </c>
      <c r="K378" s="245">
        <v>0.01</v>
      </c>
      <c r="L378" s="225">
        <v>150</v>
      </c>
      <c r="M378" s="225">
        <v>150</v>
      </c>
      <c r="N378" s="225"/>
      <c r="O378" s="225"/>
      <c r="P378" s="225"/>
      <c r="Q378" s="225"/>
      <c r="R378" s="225" t="s">
        <v>35</v>
      </c>
      <c r="S378" s="225" t="s">
        <v>1661</v>
      </c>
      <c r="T378" s="243" t="s">
        <v>1824</v>
      </c>
      <c r="U378" s="33"/>
      <c r="V378" s="33"/>
    </row>
    <row r="379" s="3" customFormat="1" ht="54" hidden="1" customHeight="1" spans="1:22">
      <c r="A379" s="31">
        <v>32</v>
      </c>
      <c r="B379" s="30" t="s">
        <v>1656</v>
      </c>
      <c r="C379" s="31" t="s">
        <v>1825</v>
      </c>
      <c r="D379" s="225" t="s">
        <v>1826</v>
      </c>
      <c r="E379" s="225" t="s">
        <v>1193</v>
      </c>
      <c r="F379" s="225" t="s">
        <v>1827</v>
      </c>
      <c r="G379" s="228" t="s">
        <v>31</v>
      </c>
      <c r="H379" s="33" t="s">
        <v>1659</v>
      </c>
      <c r="I379" s="243" t="s">
        <v>1828</v>
      </c>
      <c r="J379" s="225" t="s">
        <v>35</v>
      </c>
      <c r="K379" s="33" t="s">
        <v>1829</v>
      </c>
      <c r="L379" s="225">
        <v>60</v>
      </c>
      <c r="M379" s="225">
        <v>60</v>
      </c>
      <c r="N379" s="225"/>
      <c r="O379" s="228"/>
      <c r="P379" s="228"/>
      <c r="Q379" s="228"/>
      <c r="R379" s="225" t="s">
        <v>35</v>
      </c>
      <c r="S379" s="225" t="s">
        <v>1661</v>
      </c>
      <c r="T379" s="243" t="s">
        <v>1830</v>
      </c>
      <c r="U379" s="33"/>
      <c r="V379" s="33"/>
    </row>
    <row r="380" s="3" customFormat="1" ht="60" hidden="1" spans="1:22">
      <c r="A380" s="31">
        <v>33</v>
      </c>
      <c r="B380" s="30" t="s">
        <v>1656</v>
      </c>
      <c r="C380" s="31" t="s">
        <v>1831</v>
      </c>
      <c r="D380" s="225" t="s">
        <v>1832</v>
      </c>
      <c r="E380" s="225" t="s">
        <v>1193</v>
      </c>
      <c r="F380" s="225" t="s">
        <v>1833</v>
      </c>
      <c r="G380" s="225" t="s">
        <v>31</v>
      </c>
      <c r="H380" s="33" t="s">
        <v>1659</v>
      </c>
      <c r="I380" s="243" t="s">
        <v>1834</v>
      </c>
      <c r="J380" s="225" t="s">
        <v>35</v>
      </c>
      <c r="K380" s="225" t="s">
        <v>1835</v>
      </c>
      <c r="L380" s="225">
        <v>108</v>
      </c>
      <c r="M380" s="225">
        <v>108</v>
      </c>
      <c r="N380" s="225"/>
      <c r="O380" s="225"/>
      <c r="P380" s="225"/>
      <c r="Q380" s="225"/>
      <c r="R380" s="225" t="s">
        <v>35</v>
      </c>
      <c r="S380" s="225" t="s">
        <v>1661</v>
      </c>
      <c r="T380" s="243" t="s">
        <v>1836</v>
      </c>
      <c r="U380" s="33"/>
      <c r="V380" s="33"/>
    </row>
    <row r="381" s="17" customFormat="1" ht="36" hidden="1" spans="1:22">
      <c r="A381" s="30">
        <v>34</v>
      </c>
      <c r="B381" s="30" t="s">
        <v>1656</v>
      </c>
      <c r="C381" s="30" t="s">
        <v>1837</v>
      </c>
      <c r="D381" s="41" t="s">
        <v>1838</v>
      </c>
      <c r="E381" s="218" t="s">
        <v>100</v>
      </c>
      <c r="F381" s="218" t="s">
        <v>1665</v>
      </c>
      <c r="G381" s="219" t="s">
        <v>31</v>
      </c>
      <c r="H381" s="41" t="s">
        <v>1839</v>
      </c>
      <c r="I381" s="241" t="s">
        <v>1840</v>
      </c>
      <c r="J381" s="41" t="s">
        <v>1841</v>
      </c>
      <c r="K381" s="219" t="s">
        <v>1842</v>
      </c>
      <c r="L381" s="41">
        <v>150</v>
      </c>
      <c r="M381" s="41">
        <v>150</v>
      </c>
      <c r="N381" s="41"/>
      <c r="O381" s="41"/>
      <c r="P381" s="41"/>
      <c r="Q381" s="257"/>
      <c r="R381" s="219" t="s">
        <v>35</v>
      </c>
      <c r="S381" s="218" t="s">
        <v>1661</v>
      </c>
      <c r="T381" s="255" t="s">
        <v>1843</v>
      </c>
      <c r="U381" s="258"/>
      <c r="V381" s="258"/>
    </row>
    <row r="382" s="18" customFormat="1" ht="13.5" hidden="1" spans="1:22">
      <c r="A382" s="30" t="s">
        <v>1844</v>
      </c>
      <c r="B382" s="30"/>
      <c r="C382" s="30"/>
      <c r="D382" s="30"/>
      <c r="E382" s="30"/>
      <c r="F382" s="30"/>
      <c r="G382" s="30"/>
      <c r="H382" s="30"/>
      <c r="I382" s="30"/>
      <c r="J382" s="41"/>
      <c r="K382" s="219"/>
      <c r="L382" s="41">
        <f>SUM(L383:L424)</f>
        <v>33152</v>
      </c>
      <c r="M382" s="41">
        <f>SUM(M383:M424)</f>
        <v>33152</v>
      </c>
      <c r="N382" s="41"/>
      <c r="O382" s="41"/>
      <c r="P382" s="41"/>
      <c r="Q382" s="257"/>
      <c r="R382" s="219"/>
      <c r="S382" s="218"/>
      <c r="T382" s="255"/>
      <c r="U382" s="258"/>
      <c r="V382" s="258"/>
    </row>
    <row r="383" s="17" customFormat="1" ht="409.5" hidden="1" spans="1:22">
      <c r="A383" s="30"/>
      <c r="B383" s="30" t="s">
        <v>1845</v>
      </c>
      <c r="C383" s="229" t="s">
        <v>1846</v>
      </c>
      <c r="D383" s="230" t="s">
        <v>1847</v>
      </c>
      <c r="E383" s="230" t="s">
        <v>756</v>
      </c>
      <c r="F383" s="230" t="s">
        <v>128</v>
      </c>
      <c r="G383" s="230" t="s">
        <v>31</v>
      </c>
      <c r="H383" s="230" t="s">
        <v>1848</v>
      </c>
      <c r="I383" s="230" t="s">
        <v>1849</v>
      </c>
      <c r="J383" s="230" t="s">
        <v>655</v>
      </c>
      <c r="K383" s="230">
        <v>4500</v>
      </c>
      <c r="L383" s="230">
        <v>5000</v>
      </c>
      <c r="M383" s="230">
        <v>5000</v>
      </c>
      <c r="N383" s="41"/>
      <c r="O383" s="41"/>
      <c r="P383" s="41"/>
      <c r="Q383" s="257"/>
      <c r="R383" s="230" t="s">
        <v>35</v>
      </c>
      <c r="S383" s="230" t="s">
        <v>1850</v>
      </c>
      <c r="T383" s="230" t="s">
        <v>1851</v>
      </c>
      <c r="U383" s="258"/>
      <c r="V383" s="258"/>
    </row>
    <row r="384" s="18" customFormat="1" ht="135" hidden="1" spans="1:22">
      <c r="A384" s="31"/>
      <c r="B384" s="30" t="s">
        <v>1845</v>
      </c>
      <c r="C384" s="231" t="s">
        <v>1852</v>
      </c>
      <c r="D384" s="232" t="s">
        <v>1853</v>
      </c>
      <c r="E384" s="232" t="s">
        <v>56</v>
      </c>
      <c r="F384" s="232" t="s">
        <v>1103</v>
      </c>
      <c r="G384" s="232" t="s">
        <v>31</v>
      </c>
      <c r="H384" s="232" t="s">
        <v>1848</v>
      </c>
      <c r="I384" s="232" t="s">
        <v>1854</v>
      </c>
      <c r="J384" s="232" t="s">
        <v>661</v>
      </c>
      <c r="K384" s="232">
        <v>920</v>
      </c>
      <c r="L384" s="232">
        <v>276</v>
      </c>
      <c r="M384" s="232">
        <v>276</v>
      </c>
      <c r="N384" s="33"/>
      <c r="O384" s="33"/>
      <c r="P384" s="33"/>
      <c r="Q384" s="259"/>
      <c r="R384" s="232" t="s">
        <v>35</v>
      </c>
      <c r="S384" s="232" t="s">
        <v>1850</v>
      </c>
      <c r="T384" s="232" t="s">
        <v>1855</v>
      </c>
      <c r="U384" s="260"/>
      <c r="V384" s="260"/>
    </row>
    <row r="385" s="17" customFormat="1" ht="135" hidden="1" spans="1:22">
      <c r="A385" s="30"/>
      <c r="B385" s="30" t="s">
        <v>1845</v>
      </c>
      <c r="C385" s="229" t="s">
        <v>1856</v>
      </c>
      <c r="D385" s="230" t="s">
        <v>1857</v>
      </c>
      <c r="E385" s="230" t="s">
        <v>756</v>
      </c>
      <c r="F385" s="230" t="s">
        <v>652</v>
      </c>
      <c r="G385" s="230" t="s">
        <v>31</v>
      </c>
      <c r="H385" s="230" t="s">
        <v>1848</v>
      </c>
      <c r="I385" s="230" t="s">
        <v>1858</v>
      </c>
      <c r="J385" s="230" t="s">
        <v>1859</v>
      </c>
      <c r="K385" s="230">
        <v>550</v>
      </c>
      <c r="L385" s="230">
        <v>550</v>
      </c>
      <c r="M385" s="230">
        <v>550</v>
      </c>
      <c r="N385" s="41"/>
      <c r="O385" s="41"/>
      <c r="P385" s="41"/>
      <c r="Q385" s="257"/>
      <c r="R385" s="230" t="s">
        <v>35</v>
      </c>
      <c r="S385" s="230" t="s">
        <v>1850</v>
      </c>
      <c r="T385" s="230" t="s">
        <v>1860</v>
      </c>
      <c r="U385" s="258"/>
      <c r="V385" s="258"/>
    </row>
    <row r="386" s="18" customFormat="1" ht="135" hidden="1" spans="1:22">
      <c r="A386" s="31"/>
      <c r="B386" s="30" t="s">
        <v>1845</v>
      </c>
      <c r="C386" s="231" t="s">
        <v>1861</v>
      </c>
      <c r="D386" s="232" t="s">
        <v>1862</v>
      </c>
      <c r="E386" s="232" t="s">
        <v>1193</v>
      </c>
      <c r="F386" s="232" t="s">
        <v>1833</v>
      </c>
      <c r="G386" s="232" t="s">
        <v>31</v>
      </c>
      <c r="H386" s="232" t="s">
        <v>1848</v>
      </c>
      <c r="I386" s="232" t="s">
        <v>1863</v>
      </c>
      <c r="J386" s="232" t="s">
        <v>661</v>
      </c>
      <c r="K386" s="232">
        <v>200</v>
      </c>
      <c r="L386" s="232">
        <v>152</v>
      </c>
      <c r="M386" s="232">
        <v>152</v>
      </c>
      <c r="N386" s="33"/>
      <c r="O386" s="33"/>
      <c r="P386" s="33"/>
      <c r="Q386" s="259"/>
      <c r="R386" s="232" t="s">
        <v>35</v>
      </c>
      <c r="S386" s="232" t="s">
        <v>1850</v>
      </c>
      <c r="T386" s="232" t="s">
        <v>1864</v>
      </c>
      <c r="U386" s="260"/>
      <c r="V386" s="260"/>
    </row>
    <row r="387" s="18" customFormat="1" ht="135" hidden="1" spans="1:22">
      <c r="A387" s="31"/>
      <c r="B387" s="30" t="s">
        <v>1845</v>
      </c>
      <c r="C387" s="231" t="s">
        <v>1865</v>
      </c>
      <c r="D387" s="232" t="s">
        <v>1866</v>
      </c>
      <c r="E387" s="232" t="s">
        <v>1867</v>
      </c>
      <c r="F387" s="232" t="s">
        <v>1868</v>
      </c>
      <c r="G387" s="232" t="s">
        <v>31</v>
      </c>
      <c r="H387" s="232" t="s">
        <v>1848</v>
      </c>
      <c r="I387" s="266" t="s">
        <v>1869</v>
      </c>
      <c r="J387" s="232" t="s">
        <v>1207</v>
      </c>
      <c r="K387" s="232">
        <v>2</v>
      </c>
      <c r="L387" s="232">
        <v>34</v>
      </c>
      <c r="M387" s="232">
        <v>34</v>
      </c>
      <c r="N387" s="33"/>
      <c r="O387" s="33"/>
      <c r="P387" s="33"/>
      <c r="Q387" s="259"/>
      <c r="R387" s="232" t="s">
        <v>35</v>
      </c>
      <c r="S387" s="232" t="s">
        <v>1850</v>
      </c>
      <c r="T387" s="232" t="s">
        <v>1870</v>
      </c>
      <c r="U387" s="260"/>
      <c r="V387" s="260"/>
    </row>
    <row r="388" s="17" customFormat="1" ht="54" hidden="1" spans="1:22">
      <c r="A388" s="30"/>
      <c r="B388" s="30" t="s">
        <v>1845</v>
      </c>
      <c r="C388" s="229" t="s">
        <v>1871</v>
      </c>
      <c r="D388" s="230" t="s">
        <v>1872</v>
      </c>
      <c r="E388" s="230" t="s">
        <v>756</v>
      </c>
      <c r="F388" s="230" t="s">
        <v>1873</v>
      </c>
      <c r="G388" s="230" t="s">
        <v>31</v>
      </c>
      <c r="H388" s="230" t="s">
        <v>1874</v>
      </c>
      <c r="I388" s="230" t="s">
        <v>1875</v>
      </c>
      <c r="J388" s="230" t="s">
        <v>1859</v>
      </c>
      <c r="K388" s="230">
        <v>200</v>
      </c>
      <c r="L388" s="230">
        <v>200</v>
      </c>
      <c r="M388" s="230">
        <v>200</v>
      </c>
      <c r="N388" s="41"/>
      <c r="O388" s="41"/>
      <c r="P388" s="41"/>
      <c r="Q388" s="257"/>
      <c r="R388" s="230" t="s">
        <v>35</v>
      </c>
      <c r="S388" s="230" t="s">
        <v>1850</v>
      </c>
      <c r="T388" s="230" t="s">
        <v>1876</v>
      </c>
      <c r="U388" s="258"/>
      <c r="V388" s="258"/>
    </row>
    <row r="389" s="18" customFormat="1" ht="216" hidden="1" spans="1:22">
      <c r="A389" s="31"/>
      <c r="B389" s="30" t="s">
        <v>1845</v>
      </c>
      <c r="C389" s="231" t="s">
        <v>1877</v>
      </c>
      <c r="D389" s="232" t="s">
        <v>1878</v>
      </c>
      <c r="E389" s="232" t="s">
        <v>1867</v>
      </c>
      <c r="F389" s="232" t="s">
        <v>1010</v>
      </c>
      <c r="G389" s="232" t="s">
        <v>31</v>
      </c>
      <c r="H389" s="232" t="s">
        <v>1879</v>
      </c>
      <c r="I389" s="232" t="s">
        <v>1880</v>
      </c>
      <c r="J389" s="232" t="s">
        <v>34</v>
      </c>
      <c r="K389" s="232">
        <f>1.7+1.5+3.5+1.6+1.2+5.3+0.5+3.7</f>
        <v>19</v>
      </c>
      <c r="L389" s="232">
        <v>750</v>
      </c>
      <c r="M389" s="232">
        <v>750</v>
      </c>
      <c r="N389" s="33"/>
      <c r="O389" s="33"/>
      <c r="P389" s="33"/>
      <c r="Q389" s="259"/>
      <c r="R389" s="232" t="s">
        <v>35</v>
      </c>
      <c r="S389" s="232" t="s">
        <v>1850</v>
      </c>
      <c r="T389" s="266" t="s">
        <v>1881</v>
      </c>
      <c r="U389" s="260"/>
      <c r="V389" s="260"/>
    </row>
    <row r="390" s="18" customFormat="1" ht="202.5" hidden="1" spans="1:22">
      <c r="A390" s="31"/>
      <c r="B390" s="30" t="s">
        <v>1845</v>
      </c>
      <c r="C390" s="231" t="s">
        <v>1882</v>
      </c>
      <c r="D390" s="232" t="s">
        <v>1883</v>
      </c>
      <c r="E390" s="232" t="s">
        <v>1867</v>
      </c>
      <c r="F390" s="232" t="s">
        <v>1884</v>
      </c>
      <c r="G390" s="232" t="s">
        <v>31</v>
      </c>
      <c r="H390" s="232" t="s">
        <v>1885</v>
      </c>
      <c r="I390" s="232" t="s">
        <v>1886</v>
      </c>
      <c r="J390" s="232" t="s">
        <v>34</v>
      </c>
      <c r="K390" s="232">
        <v>24.8</v>
      </c>
      <c r="L390" s="232">
        <v>1790</v>
      </c>
      <c r="M390" s="232">
        <v>1790</v>
      </c>
      <c r="N390" s="33"/>
      <c r="O390" s="33"/>
      <c r="P390" s="33"/>
      <c r="Q390" s="259"/>
      <c r="R390" s="232" t="s">
        <v>35</v>
      </c>
      <c r="S390" s="232" t="s">
        <v>1850</v>
      </c>
      <c r="T390" s="232" t="s">
        <v>1887</v>
      </c>
      <c r="U390" s="260"/>
      <c r="V390" s="260"/>
    </row>
    <row r="391" s="17" customFormat="1" ht="175.5" hidden="1" spans="1:22">
      <c r="A391" s="30"/>
      <c r="B391" s="30" t="s">
        <v>1845</v>
      </c>
      <c r="C391" s="229" t="s">
        <v>1888</v>
      </c>
      <c r="D391" s="230" t="s">
        <v>1889</v>
      </c>
      <c r="E391" s="230" t="s">
        <v>756</v>
      </c>
      <c r="F391" s="230" t="s">
        <v>111</v>
      </c>
      <c r="G391" s="230" t="s">
        <v>31</v>
      </c>
      <c r="H391" s="230" t="s">
        <v>1890</v>
      </c>
      <c r="I391" s="230" t="s">
        <v>1891</v>
      </c>
      <c r="J391" s="230" t="s">
        <v>34</v>
      </c>
      <c r="K391" s="230">
        <f>1.7+0.4+4.7+3+4.8</f>
        <v>14.6</v>
      </c>
      <c r="L391" s="230">
        <v>800</v>
      </c>
      <c r="M391" s="230">
        <v>800</v>
      </c>
      <c r="N391" s="41"/>
      <c r="O391" s="41"/>
      <c r="P391" s="41"/>
      <c r="Q391" s="257"/>
      <c r="R391" s="230" t="s">
        <v>35</v>
      </c>
      <c r="S391" s="230" t="s">
        <v>1850</v>
      </c>
      <c r="T391" s="277" t="s">
        <v>1892</v>
      </c>
      <c r="U391" s="258"/>
      <c r="V391" s="258"/>
    </row>
    <row r="392" s="17" customFormat="1" ht="121.5" hidden="1" spans="1:22">
      <c r="A392" s="30"/>
      <c r="B392" s="30" t="s">
        <v>1845</v>
      </c>
      <c r="C392" s="229" t="s">
        <v>1893</v>
      </c>
      <c r="D392" s="230" t="s">
        <v>1894</v>
      </c>
      <c r="E392" s="230" t="s">
        <v>756</v>
      </c>
      <c r="F392" s="230" t="s">
        <v>111</v>
      </c>
      <c r="G392" s="230" t="s">
        <v>31</v>
      </c>
      <c r="H392" s="230" t="s">
        <v>1895</v>
      </c>
      <c r="I392" s="230" t="s">
        <v>1896</v>
      </c>
      <c r="J392" s="230" t="s">
        <v>34</v>
      </c>
      <c r="K392" s="230">
        <f>7.4+3.8+4.33</f>
        <v>15.53</v>
      </c>
      <c r="L392" s="230">
        <v>800</v>
      </c>
      <c r="M392" s="230">
        <v>800</v>
      </c>
      <c r="N392" s="41"/>
      <c r="O392" s="41"/>
      <c r="P392" s="41"/>
      <c r="Q392" s="257"/>
      <c r="R392" s="230" t="s">
        <v>35</v>
      </c>
      <c r="S392" s="230" t="s">
        <v>1850</v>
      </c>
      <c r="T392" s="277" t="s">
        <v>1892</v>
      </c>
      <c r="U392" s="258"/>
      <c r="V392" s="258"/>
    </row>
    <row r="393" s="17" customFormat="1" ht="162" hidden="1" spans="1:22">
      <c r="A393" s="30"/>
      <c r="B393" s="30" t="s">
        <v>1845</v>
      </c>
      <c r="C393" s="229" t="s">
        <v>1897</v>
      </c>
      <c r="D393" s="230" t="s">
        <v>1898</v>
      </c>
      <c r="E393" s="230" t="s">
        <v>756</v>
      </c>
      <c r="F393" s="230" t="s">
        <v>111</v>
      </c>
      <c r="G393" s="230" t="s">
        <v>31</v>
      </c>
      <c r="H393" s="230" t="s">
        <v>1899</v>
      </c>
      <c r="I393" s="230" t="s">
        <v>1900</v>
      </c>
      <c r="J393" s="230" t="s">
        <v>240</v>
      </c>
      <c r="K393" s="230">
        <v>6</v>
      </c>
      <c r="L393" s="230">
        <v>1175</v>
      </c>
      <c r="M393" s="230">
        <v>1175</v>
      </c>
      <c r="N393" s="41"/>
      <c r="O393" s="41"/>
      <c r="P393" s="41"/>
      <c r="Q393" s="257"/>
      <c r="R393" s="230" t="s">
        <v>35</v>
      </c>
      <c r="S393" s="230" t="s">
        <v>1850</v>
      </c>
      <c r="T393" s="277" t="s">
        <v>1892</v>
      </c>
      <c r="U393" s="258"/>
      <c r="V393" s="258"/>
    </row>
    <row r="394" s="17" customFormat="1" ht="94.5" hidden="1" spans="1:22">
      <c r="A394" s="30"/>
      <c r="B394" s="30" t="s">
        <v>1845</v>
      </c>
      <c r="C394" s="229" t="s">
        <v>1901</v>
      </c>
      <c r="D394" s="230" t="s">
        <v>1902</v>
      </c>
      <c r="E394" s="230" t="s">
        <v>756</v>
      </c>
      <c r="F394" s="230" t="s">
        <v>448</v>
      </c>
      <c r="G394" s="230" t="s">
        <v>31</v>
      </c>
      <c r="H394" s="230" t="s">
        <v>1903</v>
      </c>
      <c r="I394" s="230" t="s">
        <v>1904</v>
      </c>
      <c r="J394" s="230" t="s">
        <v>72</v>
      </c>
      <c r="K394" s="230">
        <v>3200</v>
      </c>
      <c r="L394" s="230">
        <v>1500</v>
      </c>
      <c r="M394" s="230">
        <v>1500</v>
      </c>
      <c r="N394" s="41"/>
      <c r="O394" s="41"/>
      <c r="P394" s="41"/>
      <c r="Q394" s="257"/>
      <c r="R394" s="230" t="s">
        <v>1905</v>
      </c>
      <c r="S394" s="230" t="s">
        <v>1906</v>
      </c>
      <c r="T394" s="277" t="s">
        <v>1907</v>
      </c>
      <c r="U394" s="258"/>
      <c r="V394" s="258"/>
    </row>
    <row r="395" s="17" customFormat="1" ht="54" hidden="1" spans="1:22">
      <c r="A395" s="30"/>
      <c r="B395" s="30" t="s">
        <v>1845</v>
      </c>
      <c r="C395" s="229" t="s">
        <v>1908</v>
      </c>
      <c r="D395" s="230" t="s">
        <v>1909</v>
      </c>
      <c r="E395" s="230" t="s">
        <v>756</v>
      </c>
      <c r="F395" s="230" t="s">
        <v>1910</v>
      </c>
      <c r="G395" s="230" t="s">
        <v>31</v>
      </c>
      <c r="H395" s="230" t="s">
        <v>1903</v>
      </c>
      <c r="I395" s="230" t="s">
        <v>1911</v>
      </c>
      <c r="J395" s="230" t="s">
        <v>72</v>
      </c>
      <c r="K395" s="230">
        <v>2600</v>
      </c>
      <c r="L395" s="230">
        <v>1000</v>
      </c>
      <c r="M395" s="230">
        <v>1000</v>
      </c>
      <c r="N395" s="41"/>
      <c r="O395" s="41"/>
      <c r="P395" s="41"/>
      <c r="Q395" s="257"/>
      <c r="R395" s="230" t="s">
        <v>1905</v>
      </c>
      <c r="S395" s="230" t="s">
        <v>1906</v>
      </c>
      <c r="T395" s="277" t="s">
        <v>1912</v>
      </c>
      <c r="U395" s="258"/>
      <c r="V395" s="258"/>
    </row>
    <row r="396" s="18" customFormat="1" ht="54" hidden="1" spans="1:22">
      <c r="A396" s="31"/>
      <c r="B396" s="30" t="s">
        <v>1845</v>
      </c>
      <c r="C396" s="231" t="s">
        <v>1913</v>
      </c>
      <c r="D396" s="232" t="s">
        <v>1914</v>
      </c>
      <c r="E396" s="232" t="s">
        <v>1867</v>
      </c>
      <c r="F396" s="232" t="s">
        <v>1915</v>
      </c>
      <c r="G396" s="232" t="s">
        <v>31</v>
      </c>
      <c r="H396" s="232" t="s">
        <v>1916</v>
      </c>
      <c r="I396" s="232" t="s">
        <v>1917</v>
      </c>
      <c r="J396" s="232" t="s">
        <v>34</v>
      </c>
      <c r="K396" s="232">
        <v>19</v>
      </c>
      <c r="L396" s="232">
        <v>2400</v>
      </c>
      <c r="M396" s="232">
        <v>2400</v>
      </c>
      <c r="N396" s="33"/>
      <c r="O396" s="33"/>
      <c r="P396" s="33"/>
      <c r="Q396" s="259"/>
      <c r="R396" s="232" t="s">
        <v>1905</v>
      </c>
      <c r="S396" s="232" t="s">
        <v>1906</v>
      </c>
      <c r="T396" s="266" t="s">
        <v>1918</v>
      </c>
      <c r="U396" s="260"/>
      <c r="V396" s="260"/>
    </row>
    <row r="397" s="17" customFormat="1" ht="54" hidden="1" spans="1:22">
      <c r="A397" s="30"/>
      <c r="B397" s="30" t="s">
        <v>1845</v>
      </c>
      <c r="C397" s="229" t="s">
        <v>1919</v>
      </c>
      <c r="D397" s="230" t="s">
        <v>1920</v>
      </c>
      <c r="E397" s="230" t="s">
        <v>756</v>
      </c>
      <c r="F397" s="230" t="s">
        <v>448</v>
      </c>
      <c r="G397" s="230" t="s">
        <v>31</v>
      </c>
      <c r="H397" s="230" t="s">
        <v>1921</v>
      </c>
      <c r="I397" s="230" t="s">
        <v>1922</v>
      </c>
      <c r="J397" s="230" t="s">
        <v>72</v>
      </c>
      <c r="K397" s="230">
        <v>1300</v>
      </c>
      <c r="L397" s="230">
        <v>460</v>
      </c>
      <c r="M397" s="230">
        <v>460</v>
      </c>
      <c r="N397" s="41"/>
      <c r="O397" s="41"/>
      <c r="P397" s="41"/>
      <c r="Q397" s="257"/>
      <c r="R397" s="230" t="s">
        <v>1923</v>
      </c>
      <c r="S397" s="230" t="s">
        <v>1924</v>
      </c>
      <c r="T397" s="277" t="s">
        <v>1925</v>
      </c>
      <c r="U397" s="258"/>
      <c r="V397" s="258"/>
    </row>
    <row r="398" s="18" customFormat="1" ht="54" hidden="1" spans="1:22">
      <c r="A398" s="31"/>
      <c r="B398" s="30" t="s">
        <v>1845</v>
      </c>
      <c r="C398" s="231" t="s">
        <v>1926</v>
      </c>
      <c r="D398" s="232" t="s">
        <v>1927</v>
      </c>
      <c r="E398" s="232" t="s">
        <v>1867</v>
      </c>
      <c r="F398" s="232" t="s">
        <v>1915</v>
      </c>
      <c r="G398" s="232" t="s">
        <v>31</v>
      </c>
      <c r="H398" s="232" t="s">
        <v>1921</v>
      </c>
      <c r="I398" s="232" t="s">
        <v>1928</v>
      </c>
      <c r="J398" s="232" t="s">
        <v>34</v>
      </c>
      <c r="K398" s="232">
        <v>14.5</v>
      </c>
      <c r="L398" s="232">
        <v>550</v>
      </c>
      <c r="M398" s="232">
        <v>550</v>
      </c>
      <c r="N398" s="33"/>
      <c r="O398" s="33"/>
      <c r="P398" s="33"/>
      <c r="Q398" s="259"/>
      <c r="R398" s="232" t="s">
        <v>1923</v>
      </c>
      <c r="S398" s="232" t="s">
        <v>1924</v>
      </c>
      <c r="T398" s="266" t="s">
        <v>1918</v>
      </c>
      <c r="U398" s="260"/>
      <c r="V398" s="260"/>
    </row>
    <row r="399" s="17" customFormat="1" ht="54" hidden="1" spans="1:22">
      <c r="A399" s="30"/>
      <c r="B399" s="30" t="s">
        <v>1845</v>
      </c>
      <c r="C399" s="229" t="s">
        <v>1929</v>
      </c>
      <c r="D399" s="230" t="s">
        <v>1930</v>
      </c>
      <c r="E399" s="230" t="s">
        <v>756</v>
      </c>
      <c r="F399" s="230" t="s">
        <v>448</v>
      </c>
      <c r="G399" s="230" t="s">
        <v>31</v>
      </c>
      <c r="H399" s="230" t="s">
        <v>1931</v>
      </c>
      <c r="I399" s="230" t="s">
        <v>1932</v>
      </c>
      <c r="J399" s="230" t="s">
        <v>72</v>
      </c>
      <c r="K399" s="230">
        <v>1500</v>
      </c>
      <c r="L399" s="230">
        <v>1000</v>
      </c>
      <c r="M399" s="230">
        <v>1000</v>
      </c>
      <c r="N399" s="41"/>
      <c r="O399" s="41"/>
      <c r="P399" s="41"/>
      <c r="Q399" s="257"/>
      <c r="R399" s="230" t="s">
        <v>1933</v>
      </c>
      <c r="S399" s="230" t="s">
        <v>1934</v>
      </c>
      <c r="T399" s="277" t="s">
        <v>1935</v>
      </c>
      <c r="U399" s="258"/>
      <c r="V399" s="258"/>
    </row>
    <row r="400" s="17" customFormat="1" ht="54" hidden="1" spans="1:22">
      <c r="A400" s="30"/>
      <c r="B400" s="30" t="s">
        <v>1845</v>
      </c>
      <c r="C400" s="229" t="s">
        <v>1936</v>
      </c>
      <c r="D400" s="230" t="s">
        <v>1937</v>
      </c>
      <c r="E400" s="230" t="s">
        <v>756</v>
      </c>
      <c r="F400" s="230" t="s">
        <v>448</v>
      </c>
      <c r="G400" s="230" t="s">
        <v>31</v>
      </c>
      <c r="H400" s="230" t="s">
        <v>1938</v>
      </c>
      <c r="I400" s="230" t="s">
        <v>1939</v>
      </c>
      <c r="J400" s="230" t="s">
        <v>72</v>
      </c>
      <c r="K400" s="230">
        <v>1500</v>
      </c>
      <c r="L400" s="230">
        <v>800</v>
      </c>
      <c r="M400" s="230">
        <v>800</v>
      </c>
      <c r="N400" s="41"/>
      <c r="O400" s="41"/>
      <c r="P400" s="41"/>
      <c r="Q400" s="257"/>
      <c r="R400" s="230" t="s">
        <v>1933</v>
      </c>
      <c r="S400" s="230" t="s">
        <v>1934</v>
      </c>
      <c r="T400" s="277" t="s">
        <v>1940</v>
      </c>
      <c r="U400" s="258"/>
      <c r="V400" s="258"/>
    </row>
    <row r="401" s="18" customFormat="1" ht="135" hidden="1" spans="1:22">
      <c r="A401" s="31"/>
      <c r="B401" s="30" t="s">
        <v>1845</v>
      </c>
      <c r="C401" s="231" t="s">
        <v>1941</v>
      </c>
      <c r="D401" s="232" t="s">
        <v>1942</v>
      </c>
      <c r="E401" s="232" t="s">
        <v>1867</v>
      </c>
      <c r="F401" s="232" t="s">
        <v>928</v>
      </c>
      <c r="G401" s="232" t="s">
        <v>31</v>
      </c>
      <c r="H401" s="232" t="s">
        <v>1943</v>
      </c>
      <c r="I401" s="232" t="s">
        <v>1944</v>
      </c>
      <c r="J401" s="232" t="s">
        <v>240</v>
      </c>
      <c r="K401" s="232">
        <v>1</v>
      </c>
      <c r="L401" s="232">
        <v>1000</v>
      </c>
      <c r="M401" s="232">
        <v>1000</v>
      </c>
      <c r="N401" s="33"/>
      <c r="O401" s="33"/>
      <c r="P401" s="33"/>
      <c r="Q401" s="259"/>
      <c r="R401" s="232" t="s">
        <v>1933</v>
      </c>
      <c r="S401" s="232" t="s">
        <v>1934</v>
      </c>
      <c r="T401" s="266" t="s">
        <v>1945</v>
      </c>
      <c r="U401" s="260"/>
      <c r="V401" s="260"/>
    </row>
    <row r="402" s="17" customFormat="1" ht="40.5" hidden="1" spans="1:22">
      <c r="A402" s="30"/>
      <c r="B402" s="30" t="s">
        <v>1845</v>
      </c>
      <c r="C402" s="229" t="s">
        <v>1946</v>
      </c>
      <c r="D402" s="230" t="s">
        <v>1947</v>
      </c>
      <c r="E402" s="230" t="s">
        <v>756</v>
      </c>
      <c r="F402" s="230" t="s">
        <v>1910</v>
      </c>
      <c r="G402" s="230" t="s">
        <v>31</v>
      </c>
      <c r="H402" s="230" t="s">
        <v>1948</v>
      </c>
      <c r="I402" s="230" t="s">
        <v>1949</v>
      </c>
      <c r="J402" s="230" t="s">
        <v>72</v>
      </c>
      <c r="K402" s="230">
        <v>600</v>
      </c>
      <c r="L402" s="230">
        <v>175</v>
      </c>
      <c r="M402" s="230">
        <v>175</v>
      </c>
      <c r="N402" s="41"/>
      <c r="O402" s="41"/>
      <c r="P402" s="41"/>
      <c r="Q402" s="257"/>
      <c r="R402" s="230" t="s">
        <v>1950</v>
      </c>
      <c r="S402" s="230" t="s">
        <v>1951</v>
      </c>
      <c r="T402" s="277" t="s">
        <v>1912</v>
      </c>
      <c r="U402" s="258"/>
      <c r="V402" s="258"/>
    </row>
    <row r="403" s="18" customFormat="1" ht="189" hidden="1" spans="1:22">
      <c r="A403" s="31"/>
      <c r="B403" s="30" t="s">
        <v>1845</v>
      </c>
      <c r="C403" s="231" t="s">
        <v>1952</v>
      </c>
      <c r="D403" s="232" t="s">
        <v>1953</v>
      </c>
      <c r="E403" s="232" t="s">
        <v>1867</v>
      </c>
      <c r="F403" s="232" t="s">
        <v>1010</v>
      </c>
      <c r="G403" s="232" t="s">
        <v>31</v>
      </c>
      <c r="H403" s="232" t="s">
        <v>1954</v>
      </c>
      <c r="I403" s="232" t="s">
        <v>1955</v>
      </c>
      <c r="J403" s="232" t="s">
        <v>34</v>
      </c>
      <c r="K403" s="232">
        <v>44.5</v>
      </c>
      <c r="L403" s="232">
        <v>1000</v>
      </c>
      <c r="M403" s="232">
        <v>1000</v>
      </c>
      <c r="N403" s="33"/>
      <c r="O403" s="33"/>
      <c r="P403" s="33"/>
      <c r="Q403" s="259"/>
      <c r="R403" s="232" t="s">
        <v>35</v>
      </c>
      <c r="S403" s="232" t="s">
        <v>1850</v>
      </c>
      <c r="T403" s="266" t="s">
        <v>1881</v>
      </c>
      <c r="U403" s="260"/>
      <c r="V403" s="260"/>
    </row>
    <row r="404" s="18" customFormat="1" ht="94.5" hidden="1" spans="1:22">
      <c r="A404" s="31"/>
      <c r="B404" s="30" t="s">
        <v>1845</v>
      </c>
      <c r="C404" s="231" t="s">
        <v>1956</v>
      </c>
      <c r="D404" s="232" t="s">
        <v>1957</v>
      </c>
      <c r="E404" s="232" t="s">
        <v>1867</v>
      </c>
      <c r="F404" s="232" t="s">
        <v>1884</v>
      </c>
      <c r="G404" s="232" t="s">
        <v>31</v>
      </c>
      <c r="H404" s="232" t="s">
        <v>1958</v>
      </c>
      <c r="I404" s="232" t="s">
        <v>1959</v>
      </c>
      <c r="J404" s="232" t="s">
        <v>34</v>
      </c>
      <c r="K404" s="232">
        <v>7</v>
      </c>
      <c r="L404" s="232">
        <v>1240</v>
      </c>
      <c r="M404" s="232">
        <v>1240</v>
      </c>
      <c r="N404" s="33"/>
      <c r="O404" s="33"/>
      <c r="P404" s="33"/>
      <c r="Q404" s="259"/>
      <c r="R404" s="232" t="s">
        <v>35</v>
      </c>
      <c r="S404" s="232" t="s">
        <v>1850</v>
      </c>
      <c r="T404" s="232" t="s">
        <v>1887</v>
      </c>
      <c r="U404" s="260"/>
      <c r="V404" s="260"/>
    </row>
    <row r="405" s="17" customFormat="1" ht="108" hidden="1" spans="1:22">
      <c r="A405" s="30"/>
      <c r="B405" s="30" t="s">
        <v>1845</v>
      </c>
      <c r="C405" s="229" t="s">
        <v>1960</v>
      </c>
      <c r="D405" s="230" t="s">
        <v>1961</v>
      </c>
      <c r="E405" s="230" t="s">
        <v>756</v>
      </c>
      <c r="F405" s="230" t="s">
        <v>111</v>
      </c>
      <c r="G405" s="230" t="s">
        <v>31</v>
      </c>
      <c r="H405" s="230" t="s">
        <v>1962</v>
      </c>
      <c r="I405" s="230" t="s">
        <v>1963</v>
      </c>
      <c r="J405" s="230" t="s">
        <v>34</v>
      </c>
      <c r="K405" s="230">
        <v>5.776</v>
      </c>
      <c r="L405" s="230">
        <v>270</v>
      </c>
      <c r="M405" s="230">
        <v>270</v>
      </c>
      <c r="N405" s="41"/>
      <c r="O405" s="41"/>
      <c r="P405" s="41"/>
      <c r="Q405" s="257"/>
      <c r="R405" s="230" t="s">
        <v>35</v>
      </c>
      <c r="S405" s="230" t="s">
        <v>1850</v>
      </c>
      <c r="T405" s="277" t="s">
        <v>1892</v>
      </c>
      <c r="U405" s="258"/>
      <c r="V405" s="258"/>
    </row>
    <row r="406" s="18" customFormat="1" ht="121.5" hidden="1" spans="1:22">
      <c r="A406" s="31"/>
      <c r="B406" s="30" t="s">
        <v>1845</v>
      </c>
      <c r="C406" s="231" t="s">
        <v>1964</v>
      </c>
      <c r="D406" s="232" t="s">
        <v>1965</v>
      </c>
      <c r="E406" s="232" t="s">
        <v>1867</v>
      </c>
      <c r="F406" s="232" t="s">
        <v>1884</v>
      </c>
      <c r="G406" s="232" t="s">
        <v>31</v>
      </c>
      <c r="H406" s="232" t="s">
        <v>1966</v>
      </c>
      <c r="I406" s="232" t="s">
        <v>1967</v>
      </c>
      <c r="J406" s="232" t="s">
        <v>34</v>
      </c>
      <c r="K406" s="232">
        <f>7.1+3.5+0.8+1.4+1.6</f>
        <v>14.4</v>
      </c>
      <c r="L406" s="232">
        <v>920</v>
      </c>
      <c r="M406" s="232">
        <v>920</v>
      </c>
      <c r="N406" s="33"/>
      <c r="O406" s="33"/>
      <c r="P406" s="33"/>
      <c r="Q406" s="259"/>
      <c r="R406" s="232" t="s">
        <v>35</v>
      </c>
      <c r="S406" s="232" t="s">
        <v>1850</v>
      </c>
      <c r="T406" s="232" t="s">
        <v>1887</v>
      </c>
      <c r="U406" s="260"/>
      <c r="V406" s="260"/>
    </row>
    <row r="407" s="18" customFormat="1" ht="67.5" hidden="1" spans="1:22">
      <c r="A407" s="31"/>
      <c r="B407" s="30" t="s">
        <v>1845</v>
      </c>
      <c r="C407" s="231" t="s">
        <v>1968</v>
      </c>
      <c r="D407" s="232" t="s">
        <v>1969</v>
      </c>
      <c r="E407" s="232" t="s">
        <v>1867</v>
      </c>
      <c r="F407" s="232" t="s">
        <v>1884</v>
      </c>
      <c r="G407" s="232" t="s">
        <v>31</v>
      </c>
      <c r="H407" s="232" t="s">
        <v>1970</v>
      </c>
      <c r="I407" s="232" t="s">
        <v>1971</v>
      </c>
      <c r="J407" s="232" t="s">
        <v>72</v>
      </c>
      <c r="K407" s="232">
        <f>3500+9100</f>
        <v>12600</v>
      </c>
      <c r="L407" s="232">
        <v>370</v>
      </c>
      <c r="M407" s="232">
        <v>370</v>
      </c>
      <c r="N407" s="33"/>
      <c r="O407" s="33"/>
      <c r="P407" s="33"/>
      <c r="Q407" s="259"/>
      <c r="R407" s="278" t="s">
        <v>618</v>
      </c>
      <c r="S407" s="278" t="s">
        <v>1972</v>
      </c>
      <c r="T407" s="266" t="s">
        <v>1973</v>
      </c>
      <c r="U407" s="260"/>
      <c r="V407" s="260"/>
    </row>
    <row r="408" s="18" customFormat="1" ht="67.5" hidden="1" spans="1:22">
      <c r="A408" s="31"/>
      <c r="B408" s="30" t="s">
        <v>1845</v>
      </c>
      <c r="C408" s="231" t="s">
        <v>1974</v>
      </c>
      <c r="D408" s="232" t="s">
        <v>1975</v>
      </c>
      <c r="E408" s="232" t="s">
        <v>1867</v>
      </c>
      <c r="F408" s="232" t="s">
        <v>1915</v>
      </c>
      <c r="G408" s="232" t="s">
        <v>31</v>
      </c>
      <c r="H408" s="232" t="s">
        <v>1899</v>
      </c>
      <c r="I408" s="232" t="s">
        <v>1976</v>
      </c>
      <c r="J408" s="232" t="s">
        <v>34</v>
      </c>
      <c r="K408" s="232">
        <f>3.7+3.4</f>
        <v>7.1</v>
      </c>
      <c r="L408" s="232">
        <v>380</v>
      </c>
      <c r="M408" s="232">
        <v>380</v>
      </c>
      <c r="N408" s="33"/>
      <c r="O408" s="33"/>
      <c r="P408" s="33"/>
      <c r="Q408" s="259"/>
      <c r="R408" s="278" t="s">
        <v>618</v>
      </c>
      <c r="S408" s="278" t="s">
        <v>1972</v>
      </c>
      <c r="T408" s="232" t="s">
        <v>1977</v>
      </c>
      <c r="U408" s="260"/>
      <c r="V408" s="260"/>
    </row>
    <row r="409" s="18" customFormat="1" ht="81" hidden="1" spans="1:22">
      <c r="A409" s="31"/>
      <c r="B409" s="30" t="s">
        <v>1845</v>
      </c>
      <c r="C409" s="231" t="s">
        <v>1978</v>
      </c>
      <c r="D409" s="232" t="s">
        <v>1979</v>
      </c>
      <c r="E409" s="232" t="s">
        <v>1867</v>
      </c>
      <c r="F409" s="232" t="s">
        <v>1884</v>
      </c>
      <c r="G409" s="232" t="s">
        <v>31</v>
      </c>
      <c r="H409" s="232" t="s">
        <v>1980</v>
      </c>
      <c r="I409" s="232" t="s">
        <v>1981</v>
      </c>
      <c r="J409" s="232" t="s">
        <v>72</v>
      </c>
      <c r="K409" s="232">
        <f>7200+1760</f>
        <v>8960</v>
      </c>
      <c r="L409" s="232">
        <v>400</v>
      </c>
      <c r="M409" s="232">
        <v>400</v>
      </c>
      <c r="N409" s="33"/>
      <c r="O409" s="33"/>
      <c r="P409" s="33"/>
      <c r="Q409" s="259"/>
      <c r="R409" s="278" t="s">
        <v>618</v>
      </c>
      <c r="S409" s="278" t="s">
        <v>1972</v>
      </c>
      <c r="T409" s="232" t="s">
        <v>1887</v>
      </c>
      <c r="U409" s="260"/>
      <c r="V409" s="260"/>
    </row>
    <row r="410" s="17" customFormat="1" ht="57.75" hidden="1" spans="1:22">
      <c r="A410" s="30"/>
      <c r="B410" s="30" t="s">
        <v>1845</v>
      </c>
      <c r="C410" s="229" t="s">
        <v>1982</v>
      </c>
      <c r="D410" s="230" t="s">
        <v>1983</v>
      </c>
      <c r="E410" s="230" t="s">
        <v>756</v>
      </c>
      <c r="F410" s="230" t="s">
        <v>111</v>
      </c>
      <c r="G410" s="230" t="s">
        <v>31</v>
      </c>
      <c r="H410" s="230" t="s">
        <v>1984</v>
      </c>
      <c r="I410" s="230" t="s">
        <v>1985</v>
      </c>
      <c r="J410" s="230" t="s">
        <v>410</v>
      </c>
      <c r="K410" s="230">
        <v>2500</v>
      </c>
      <c r="L410" s="230">
        <v>400</v>
      </c>
      <c r="M410" s="230">
        <v>400</v>
      </c>
      <c r="N410" s="41"/>
      <c r="O410" s="41"/>
      <c r="P410" s="41"/>
      <c r="Q410" s="257"/>
      <c r="R410" s="261" t="s">
        <v>618</v>
      </c>
      <c r="S410" s="261" t="s">
        <v>1972</v>
      </c>
      <c r="T410" s="277" t="s">
        <v>1892</v>
      </c>
      <c r="U410" s="258"/>
      <c r="V410" s="258"/>
    </row>
    <row r="411" s="17" customFormat="1" ht="121.5" hidden="1" spans="1:22">
      <c r="A411" s="30"/>
      <c r="B411" s="30" t="s">
        <v>1845</v>
      </c>
      <c r="C411" s="229" t="s">
        <v>1986</v>
      </c>
      <c r="D411" s="230" t="s">
        <v>1987</v>
      </c>
      <c r="E411" s="230" t="s">
        <v>756</v>
      </c>
      <c r="F411" s="230" t="s">
        <v>111</v>
      </c>
      <c r="G411" s="230" t="s">
        <v>31</v>
      </c>
      <c r="H411" s="230" t="s">
        <v>1988</v>
      </c>
      <c r="I411" s="230" t="s">
        <v>1989</v>
      </c>
      <c r="J411" s="230" t="s">
        <v>34</v>
      </c>
      <c r="K411" s="230">
        <v>29</v>
      </c>
      <c r="L411" s="230">
        <v>1050</v>
      </c>
      <c r="M411" s="230">
        <v>1050</v>
      </c>
      <c r="N411" s="41"/>
      <c r="O411" s="41"/>
      <c r="P411" s="41"/>
      <c r="Q411" s="257"/>
      <c r="R411" s="230" t="s">
        <v>1950</v>
      </c>
      <c r="S411" s="230" t="s">
        <v>1951</v>
      </c>
      <c r="T411" s="277" t="s">
        <v>1892</v>
      </c>
      <c r="U411" s="258"/>
      <c r="V411" s="258"/>
    </row>
    <row r="412" s="18" customFormat="1" ht="162" hidden="1" spans="1:22">
      <c r="A412" s="31"/>
      <c r="B412" s="30" t="s">
        <v>1845</v>
      </c>
      <c r="C412" s="231" t="s">
        <v>1990</v>
      </c>
      <c r="D412" s="232" t="s">
        <v>1991</v>
      </c>
      <c r="E412" s="232" t="s">
        <v>29</v>
      </c>
      <c r="F412" s="232" t="s">
        <v>111</v>
      </c>
      <c r="G412" s="232" t="s">
        <v>31</v>
      </c>
      <c r="H412" s="232" t="s">
        <v>1992</v>
      </c>
      <c r="I412" s="232" t="s">
        <v>1993</v>
      </c>
      <c r="J412" s="232" t="s">
        <v>34</v>
      </c>
      <c r="K412" s="232">
        <v>41.12</v>
      </c>
      <c r="L412" s="232">
        <v>1600</v>
      </c>
      <c r="M412" s="232">
        <v>1600</v>
      </c>
      <c r="N412" s="33"/>
      <c r="O412" s="33"/>
      <c r="P412" s="33"/>
      <c r="Q412" s="259"/>
      <c r="R412" s="279" t="s">
        <v>1994</v>
      </c>
      <c r="S412" s="266" t="s">
        <v>1995</v>
      </c>
      <c r="T412" s="266" t="s">
        <v>1892</v>
      </c>
      <c r="U412" s="260"/>
      <c r="V412" s="260"/>
    </row>
    <row r="413" s="17" customFormat="1" ht="81" hidden="1" spans="1:22">
      <c r="A413" s="30"/>
      <c r="B413" s="30" t="s">
        <v>1845</v>
      </c>
      <c r="C413" s="229" t="s">
        <v>1996</v>
      </c>
      <c r="D413" s="230" t="s">
        <v>1997</v>
      </c>
      <c r="E413" s="230" t="s">
        <v>756</v>
      </c>
      <c r="F413" s="230" t="s">
        <v>1998</v>
      </c>
      <c r="G413" s="230" t="s">
        <v>31</v>
      </c>
      <c r="H413" s="230" t="s">
        <v>1999</v>
      </c>
      <c r="I413" s="230" t="s">
        <v>2000</v>
      </c>
      <c r="J413" s="230" t="s">
        <v>2001</v>
      </c>
      <c r="K413" s="230">
        <v>333</v>
      </c>
      <c r="L413" s="230">
        <v>500</v>
      </c>
      <c r="M413" s="230">
        <v>500</v>
      </c>
      <c r="N413" s="41"/>
      <c r="O413" s="41"/>
      <c r="P413" s="41"/>
      <c r="Q413" s="257"/>
      <c r="R413" s="280" t="s">
        <v>2002</v>
      </c>
      <c r="S413" s="261" t="s">
        <v>2003</v>
      </c>
      <c r="T413" s="267" t="s">
        <v>2004</v>
      </c>
      <c r="U413" s="258"/>
      <c r="V413" s="258"/>
    </row>
    <row r="414" s="17" customFormat="1" ht="94.5" hidden="1" spans="1:22">
      <c r="A414" s="30"/>
      <c r="B414" s="30" t="s">
        <v>1845</v>
      </c>
      <c r="C414" s="229" t="s">
        <v>2005</v>
      </c>
      <c r="D414" s="230" t="s">
        <v>2006</v>
      </c>
      <c r="E414" s="230" t="s">
        <v>756</v>
      </c>
      <c r="F414" s="230" t="s">
        <v>1910</v>
      </c>
      <c r="G414" s="230" t="s">
        <v>31</v>
      </c>
      <c r="H414" s="261" t="s">
        <v>2007</v>
      </c>
      <c r="I414" s="230" t="s">
        <v>2008</v>
      </c>
      <c r="J414" s="261" t="s">
        <v>706</v>
      </c>
      <c r="K414" s="261">
        <v>1</v>
      </c>
      <c r="L414" s="261">
        <v>1000</v>
      </c>
      <c r="M414" s="261">
        <v>1000</v>
      </c>
      <c r="N414" s="41"/>
      <c r="O414" s="41"/>
      <c r="P414" s="41"/>
      <c r="Q414" s="257"/>
      <c r="R414" s="281" t="s">
        <v>1994</v>
      </c>
      <c r="S414" s="277" t="s">
        <v>1995</v>
      </c>
      <c r="T414" s="267" t="s">
        <v>2009</v>
      </c>
      <c r="U414" s="258"/>
      <c r="V414" s="258"/>
    </row>
    <row r="415" s="17" customFormat="1" ht="81" hidden="1" spans="1:22">
      <c r="A415" s="30"/>
      <c r="B415" s="30" t="s">
        <v>1845</v>
      </c>
      <c r="C415" s="229" t="s">
        <v>2010</v>
      </c>
      <c r="D415" s="230" t="s">
        <v>2011</v>
      </c>
      <c r="E415" s="230" t="s">
        <v>756</v>
      </c>
      <c r="F415" s="230" t="s">
        <v>1998</v>
      </c>
      <c r="G415" s="230" t="s">
        <v>31</v>
      </c>
      <c r="H415" s="230" t="s">
        <v>1970</v>
      </c>
      <c r="I415" s="267" t="s">
        <v>2012</v>
      </c>
      <c r="J415" s="261" t="s">
        <v>1207</v>
      </c>
      <c r="K415" s="261">
        <v>1</v>
      </c>
      <c r="L415" s="261">
        <v>450</v>
      </c>
      <c r="M415" s="261">
        <v>450</v>
      </c>
      <c r="N415" s="41"/>
      <c r="O415" s="41"/>
      <c r="P415" s="41"/>
      <c r="Q415" s="257"/>
      <c r="R415" s="230" t="s">
        <v>1950</v>
      </c>
      <c r="S415" s="230" t="s">
        <v>1951</v>
      </c>
      <c r="T415" s="267" t="s">
        <v>2013</v>
      </c>
      <c r="U415" s="258"/>
      <c r="V415" s="258"/>
    </row>
    <row r="416" s="17" customFormat="1" ht="54" hidden="1" spans="1:22">
      <c r="A416" s="30"/>
      <c r="B416" s="30" t="s">
        <v>1845</v>
      </c>
      <c r="C416" s="229" t="s">
        <v>2014</v>
      </c>
      <c r="D416" s="230" t="s">
        <v>2015</v>
      </c>
      <c r="E416" s="230" t="s">
        <v>756</v>
      </c>
      <c r="F416" s="230" t="s">
        <v>448</v>
      </c>
      <c r="G416" s="230" t="s">
        <v>31</v>
      </c>
      <c r="H416" s="261" t="s">
        <v>2016</v>
      </c>
      <c r="I416" s="230" t="s">
        <v>2017</v>
      </c>
      <c r="J416" s="261" t="s">
        <v>72</v>
      </c>
      <c r="K416" s="261">
        <v>2700</v>
      </c>
      <c r="L416" s="261">
        <v>1000</v>
      </c>
      <c r="M416" s="261">
        <v>1000</v>
      </c>
      <c r="N416" s="41"/>
      <c r="O416" s="41"/>
      <c r="P416" s="41"/>
      <c r="Q416" s="257"/>
      <c r="R416" s="230" t="s">
        <v>1905</v>
      </c>
      <c r="S416" s="230" t="s">
        <v>1906</v>
      </c>
      <c r="T416" s="277" t="s">
        <v>1907</v>
      </c>
      <c r="U416" s="258"/>
      <c r="V416" s="258"/>
    </row>
    <row r="417" s="17" customFormat="1" ht="54" hidden="1" spans="1:22">
      <c r="A417" s="30"/>
      <c r="B417" s="30" t="s">
        <v>1845</v>
      </c>
      <c r="C417" s="229" t="s">
        <v>2018</v>
      </c>
      <c r="D417" s="230" t="s">
        <v>2019</v>
      </c>
      <c r="E417" s="230" t="s">
        <v>756</v>
      </c>
      <c r="F417" s="230" t="s">
        <v>448</v>
      </c>
      <c r="G417" s="230" t="s">
        <v>31</v>
      </c>
      <c r="H417" s="261" t="s">
        <v>2020</v>
      </c>
      <c r="I417" s="230" t="s">
        <v>2021</v>
      </c>
      <c r="J417" s="261" t="s">
        <v>72</v>
      </c>
      <c r="K417" s="261">
        <v>1690</v>
      </c>
      <c r="L417" s="261">
        <v>500</v>
      </c>
      <c r="M417" s="261">
        <v>500</v>
      </c>
      <c r="N417" s="41"/>
      <c r="O417" s="41"/>
      <c r="P417" s="41"/>
      <c r="Q417" s="257"/>
      <c r="R417" s="230" t="s">
        <v>1905</v>
      </c>
      <c r="S417" s="230" t="s">
        <v>1906</v>
      </c>
      <c r="T417" s="277" t="s">
        <v>1907</v>
      </c>
      <c r="U417" s="258"/>
      <c r="V417" s="258"/>
    </row>
    <row r="418" s="17" customFormat="1" ht="54" hidden="1" spans="1:22">
      <c r="A418" s="30"/>
      <c r="B418" s="30" t="s">
        <v>1845</v>
      </c>
      <c r="C418" s="229" t="s">
        <v>2022</v>
      </c>
      <c r="D418" s="230" t="s">
        <v>2023</v>
      </c>
      <c r="E418" s="262" t="s">
        <v>756</v>
      </c>
      <c r="F418" s="230" t="s">
        <v>1910</v>
      </c>
      <c r="G418" s="230" t="s">
        <v>31</v>
      </c>
      <c r="H418" s="261" t="s">
        <v>2024</v>
      </c>
      <c r="I418" s="230" t="s">
        <v>2025</v>
      </c>
      <c r="J418" s="261" t="s">
        <v>706</v>
      </c>
      <c r="K418" s="261">
        <v>1</v>
      </c>
      <c r="L418" s="261">
        <v>1000</v>
      </c>
      <c r="M418" s="261">
        <v>1000</v>
      </c>
      <c r="N418" s="41"/>
      <c r="O418" s="41"/>
      <c r="P418" s="41"/>
      <c r="Q418" s="257"/>
      <c r="R418" s="281" t="s">
        <v>1994</v>
      </c>
      <c r="S418" s="277" t="s">
        <v>1995</v>
      </c>
      <c r="T418" s="277" t="s">
        <v>2026</v>
      </c>
      <c r="U418" s="258"/>
      <c r="V418" s="258"/>
    </row>
    <row r="419" s="17" customFormat="1" ht="94.5" hidden="1" spans="1:22">
      <c r="A419" s="30"/>
      <c r="B419" s="30" t="s">
        <v>1845</v>
      </c>
      <c r="C419" s="229" t="s">
        <v>2027</v>
      </c>
      <c r="D419" s="230" t="s">
        <v>2028</v>
      </c>
      <c r="E419" s="262" t="s">
        <v>756</v>
      </c>
      <c r="F419" s="230" t="s">
        <v>128</v>
      </c>
      <c r="G419" s="230" t="s">
        <v>31</v>
      </c>
      <c r="H419" s="230" t="s">
        <v>2029</v>
      </c>
      <c r="I419" s="268" t="s">
        <v>2030</v>
      </c>
      <c r="J419" s="261" t="s">
        <v>2031</v>
      </c>
      <c r="K419" s="261">
        <v>7000</v>
      </c>
      <c r="L419" s="269">
        <v>102</v>
      </c>
      <c r="M419" s="269">
        <v>102</v>
      </c>
      <c r="N419" s="41"/>
      <c r="O419" s="41"/>
      <c r="P419" s="41"/>
      <c r="Q419" s="257"/>
      <c r="R419" s="261" t="s">
        <v>2032</v>
      </c>
      <c r="S419" s="261" t="s">
        <v>2033</v>
      </c>
      <c r="T419" s="277" t="s">
        <v>2034</v>
      </c>
      <c r="U419" s="258"/>
      <c r="V419" s="258"/>
    </row>
    <row r="420" s="17" customFormat="1" ht="67.5" hidden="1" spans="1:22">
      <c r="A420" s="30"/>
      <c r="B420" s="30" t="s">
        <v>1845</v>
      </c>
      <c r="C420" s="229" t="s">
        <v>2035</v>
      </c>
      <c r="D420" s="230" t="s">
        <v>2036</v>
      </c>
      <c r="E420" s="262" t="s">
        <v>756</v>
      </c>
      <c r="F420" s="230" t="s">
        <v>2037</v>
      </c>
      <c r="G420" s="230" t="s">
        <v>31</v>
      </c>
      <c r="H420" s="230" t="s">
        <v>2038</v>
      </c>
      <c r="I420" s="270" t="s">
        <v>2039</v>
      </c>
      <c r="J420" s="261" t="s">
        <v>72</v>
      </c>
      <c r="K420" s="261">
        <v>1000</v>
      </c>
      <c r="L420" s="269">
        <v>102</v>
      </c>
      <c r="M420" s="269">
        <v>102</v>
      </c>
      <c r="N420" s="41"/>
      <c r="O420" s="41"/>
      <c r="P420" s="41"/>
      <c r="Q420" s="257"/>
      <c r="R420" s="261" t="s">
        <v>2032</v>
      </c>
      <c r="S420" s="261" t="s">
        <v>2033</v>
      </c>
      <c r="T420" s="277" t="s">
        <v>2040</v>
      </c>
      <c r="U420" s="258"/>
      <c r="V420" s="258"/>
    </row>
    <row r="421" s="17" customFormat="1" ht="54" hidden="1" spans="1:22">
      <c r="A421" s="30"/>
      <c r="B421" s="30" t="s">
        <v>1845</v>
      </c>
      <c r="C421" s="229" t="s">
        <v>2041</v>
      </c>
      <c r="D421" s="230" t="s">
        <v>2042</v>
      </c>
      <c r="E421" s="262" t="s">
        <v>756</v>
      </c>
      <c r="F421" s="230" t="s">
        <v>1910</v>
      </c>
      <c r="G421" s="230" t="s">
        <v>31</v>
      </c>
      <c r="H421" s="230" t="s">
        <v>2043</v>
      </c>
      <c r="I421" s="270" t="s">
        <v>2044</v>
      </c>
      <c r="J421" s="261" t="s">
        <v>72</v>
      </c>
      <c r="K421" s="261">
        <v>200</v>
      </c>
      <c r="L421" s="269">
        <v>102</v>
      </c>
      <c r="M421" s="269">
        <v>102</v>
      </c>
      <c r="N421" s="41"/>
      <c r="O421" s="41"/>
      <c r="P421" s="41"/>
      <c r="Q421" s="257"/>
      <c r="R421" s="261" t="s">
        <v>2032</v>
      </c>
      <c r="S421" s="261" t="s">
        <v>2033</v>
      </c>
      <c r="T421" s="282" t="s">
        <v>2045</v>
      </c>
      <c r="U421" s="258"/>
      <c r="V421" s="258"/>
    </row>
    <row r="422" s="17" customFormat="1" ht="51" hidden="1" spans="1:22">
      <c r="A422" s="30"/>
      <c r="B422" s="30" t="s">
        <v>1845</v>
      </c>
      <c r="C422" s="229" t="s">
        <v>2046</v>
      </c>
      <c r="D422" s="230" t="s">
        <v>2047</v>
      </c>
      <c r="E422" s="262" t="s">
        <v>756</v>
      </c>
      <c r="F422" s="230" t="s">
        <v>1910</v>
      </c>
      <c r="G422" s="230" t="s">
        <v>31</v>
      </c>
      <c r="H422" s="230" t="s">
        <v>2048</v>
      </c>
      <c r="I422" s="270" t="s">
        <v>2049</v>
      </c>
      <c r="J422" s="261" t="s">
        <v>706</v>
      </c>
      <c r="K422" s="261">
        <v>1</v>
      </c>
      <c r="L422" s="269">
        <v>102</v>
      </c>
      <c r="M422" s="269">
        <v>102</v>
      </c>
      <c r="N422" s="41"/>
      <c r="O422" s="41"/>
      <c r="P422" s="41"/>
      <c r="Q422" s="257"/>
      <c r="R422" s="261" t="s">
        <v>2032</v>
      </c>
      <c r="S422" s="261" t="s">
        <v>2033</v>
      </c>
      <c r="T422" s="282" t="s">
        <v>2050</v>
      </c>
      <c r="U422" s="258"/>
      <c r="V422" s="258"/>
    </row>
    <row r="423" s="17" customFormat="1" ht="54" hidden="1" spans="1:22">
      <c r="A423" s="30"/>
      <c r="B423" s="30" t="s">
        <v>1845</v>
      </c>
      <c r="C423" s="229" t="s">
        <v>2051</v>
      </c>
      <c r="D423" s="230" t="s">
        <v>2052</v>
      </c>
      <c r="E423" s="230" t="s">
        <v>756</v>
      </c>
      <c r="F423" s="230" t="s">
        <v>1910</v>
      </c>
      <c r="G423" s="230" t="s">
        <v>31</v>
      </c>
      <c r="H423" s="230" t="s">
        <v>2053</v>
      </c>
      <c r="I423" s="230" t="s">
        <v>2054</v>
      </c>
      <c r="J423" s="230" t="s">
        <v>706</v>
      </c>
      <c r="K423" s="230">
        <v>1</v>
      </c>
      <c r="L423" s="230">
        <v>102</v>
      </c>
      <c r="M423" s="230">
        <v>102</v>
      </c>
      <c r="N423" s="41"/>
      <c r="O423" s="41"/>
      <c r="P423" s="41"/>
      <c r="Q423" s="257"/>
      <c r="R423" s="230" t="s">
        <v>2032</v>
      </c>
      <c r="S423" s="230" t="s">
        <v>2033</v>
      </c>
      <c r="T423" s="230" t="s">
        <v>2055</v>
      </c>
      <c r="U423" s="258"/>
      <c r="V423" s="258"/>
    </row>
    <row r="424" s="18" customFormat="1" ht="40.5" hidden="1" spans="1:22">
      <c r="A424" s="31"/>
      <c r="B424" s="30" t="s">
        <v>1845</v>
      </c>
      <c r="C424" s="231" t="s">
        <v>2056</v>
      </c>
      <c r="D424" s="232" t="s">
        <v>2057</v>
      </c>
      <c r="E424" s="232" t="s">
        <v>1109</v>
      </c>
      <c r="F424" s="232" t="s">
        <v>1109</v>
      </c>
      <c r="G424" s="232" t="s">
        <v>31</v>
      </c>
      <c r="H424" s="232" t="s">
        <v>2058</v>
      </c>
      <c r="I424" s="232" t="s">
        <v>2059</v>
      </c>
      <c r="J424" s="232" t="s">
        <v>1207</v>
      </c>
      <c r="K424" s="232">
        <v>1</v>
      </c>
      <c r="L424" s="232">
        <v>150</v>
      </c>
      <c r="M424" s="232">
        <v>150</v>
      </c>
      <c r="N424" s="33"/>
      <c r="O424" s="33"/>
      <c r="P424" s="33"/>
      <c r="Q424" s="259"/>
      <c r="R424" s="232" t="s">
        <v>35</v>
      </c>
      <c r="S424" s="232" t="s">
        <v>1850</v>
      </c>
      <c r="T424" s="232" t="s">
        <v>2060</v>
      </c>
      <c r="U424" s="260"/>
      <c r="V424" s="260"/>
    </row>
    <row r="425" s="3" customFormat="1" ht="35" hidden="1" customHeight="1" spans="1:22">
      <c r="A425" s="30" t="s">
        <v>2061</v>
      </c>
      <c r="B425" s="30"/>
      <c r="C425" s="30"/>
      <c r="D425" s="30"/>
      <c r="E425" s="30"/>
      <c r="F425" s="30"/>
      <c r="G425" s="30"/>
      <c r="H425" s="30"/>
      <c r="I425" s="30"/>
      <c r="J425" s="30"/>
      <c r="K425" s="30"/>
      <c r="L425" s="30">
        <f t="shared" ref="L425:Q425" si="18">SUM(L426:L465)</f>
        <v>48242</v>
      </c>
      <c r="M425" s="30">
        <f t="shared" si="18"/>
        <v>25032</v>
      </c>
      <c r="N425" s="30">
        <f t="shared" si="18"/>
        <v>550</v>
      </c>
      <c r="O425" s="30">
        <f t="shared" si="18"/>
        <v>0</v>
      </c>
      <c r="P425" s="30">
        <f t="shared" si="18"/>
        <v>15340</v>
      </c>
      <c r="Q425" s="30">
        <f t="shared" si="18"/>
        <v>7320</v>
      </c>
      <c r="R425" s="30"/>
      <c r="S425" s="30"/>
      <c r="T425" s="30"/>
      <c r="U425" s="41"/>
      <c r="V425" s="41"/>
    </row>
    <row r="426" s="10" customFormat="1" ht="45" hidden="1" spans="1:22">
      <c r="A426" s="30"/>
      <c r="B426" s="30" t="s">
        <v>2062</v>
      </c>
      <c r="C426" s="263" t="s">
        <v>2063</v>
      </c>
      <c r="D426" s="234" t="s">
        <v>2064</v>
      </c>
      <c r="E426" s="234" t="s">
        <v>100</v>
      </c>
      <c r="F426" s="234" t="s">
        <v>146</v>
      </c>
      <c r="G426" s="234" t="s">
        <v>31</v>
      </c>
      <c r="H426" s="234" t="s">
        <v>2065</v>
      </c>
      <c r="I426" s="271" t="s">
        <v>2066</v>
      </c>
      <c r="J426" s="234" t="s">
        <v>2067</v>
      </c>
      <c r="K426" s="41" t="s">
        <v>2068</v>
      </c>
      <c r="L426" s="272">
        <v>1386</v>
      </c>
      <c r="M426" s="272">
        <v>1386</v>
      </c>
      <c r="N426" s="273"/>
      <c r="O426" s="273"/>
      <c r="P426" s="234"/>
      <c r="Q426" s="234"/>
      <c r="R426" s="234" t="s">
        <v>2067</v>
      </c>
      <c r="S426" s="41" t="s">
        <v>2069</v>
      </c>
      <c r="T426" s="234" t="s">
        <v>2070</v>
      </c>
      <c r="U426" s="41"/>
      <c r="V426" s="41"/>
    </row>
    <row r="427" s="10" customFormat="1" ht="33.75" hidden="1" spans="1:22">
      <c r="A427" s="30"/>
      <c r="B427" s="30" t="s">
        <v>2062</v>
      </c>
      <c r="C427" s="263" t="s">
        <v>2071</v>
      </c>
      <c r="D427" s="234" t="s">
        <v>2072</v>
      </c>
      <c r="E427" s="234" t="s">
        <v>100</v>
      </c>
      <c r="F427" s="234" t="s">
        <v>146</v>
      </c>
      <c r="G427" s="234" t="s">
        <v>179</v>
      </c>
      <c r="H427" s="234" t="s">
        <v>2073</v>
      </c>
      <c r="I427" s="271" t="s">
        <v>2074</v>
      </c>
      <c r="J427" s="234" t="s">
        <v>2075</v>
      </c>
      <c r="K427" s="41" t="s">
        <v>2076</v>
      </c>
      <c r="L427" s="272">
        <v>720</v>
      </c>
      <c r="M427" s="272">
        <v>720</v>
      </c>
      <c r="N427" s="273"/>
      <c r="O427" s="273"/>
      <c r="P427" s="234"/>
      <c r="Q427" s="234"/>
      <c r="R427" s="234" t="s">
        <v>2075</v>
      </c>
      <c r="S427" s="41" t="s">
        <v>2077</v>
      </c>
      <c r="T427" s="234" t="s">
        <v>2078</v>
      </c>
      <c r="U427" s="41"/>
      <c r="V427" s="41"/>
    </row>
    <row r="428" s="10" customFormat="1" ht="56.25" hidden="1" spans="1:22">
      <c r="A428" s="30"/>
      <c r="B428" s="30" t="s">
        <v>2062</v>
      </c>
      <c r="C428" s="263" t="s">
        <v>2079</v>
      </c>
      <c r="D428" s="234" t="s">
        <v>2080</v>
      </c>
      <c r="E428" s="234" t="s">
        <v>100</v>
      </c>
      <c r="F428" s="234" t="s">
        <v>146</v>
      </c>
      <c r="G428" s="234" t="s">
        <v>31</v>
      </c>
      <c r="H428" s="234" t="s">
        <v>2081</v>
      </c>
      <c r="I428" s="271" t="s">
        <v>2082</v>
      </c>
      <c r="J428" s="234" t="s">
        <v>2083</v>
      </c>
      <c r="K428" s="41" t="s">
        <v>2084</v>
      </c>
      <c r="L428" s="272">
        <v>1578</v>
      </c>
      <c r="M428" s="272">
        <v>1578</v>
      </c>
      <c r="N428" s="273"/>
      <c r="O428" s="273"/>
      <c r="P428" s="234"/>
      <c r="Q428" s="234"/>
      <c r="R428" s="234" t="s">
        <v>2083</v>
      </c>
      <c r="S428" s="41" t="s">
        <v>2085</v>
      </c>
      <c r="T428" s="234" t="s">
        <v>2086</v>
      </c>
      <c r="U428" s="41"/>
      <c r="V428" s="41"/>
    </row>
    <row r="429" s="10" customFormat="1" ht="33.75" hidden="1" spans="1:22">
      <c r="A429" s="30"/>
      <c r="B429" s="30" t="s">
        <v>2062</v>
      </c>
      <c r="C429" s="263" t="s">
        <v>2087</v>
      </c>
      <c r="D429" s="234" t="s">
        <v>2088</v>
      </c>
      <c r="E429" s="234" t="s">
        <v>100</v>
      </c>
      <c r="F429" s="234" t="s">
        <v>100</v>
      </c>
      <c r="G429" s="234" t="s">
        <v>31</v>
      </c>
      <c r="H429" s="234" t="s">
        <v>2089</v>
      </c>
      <c r="I429" s="271" t="s">
        <v>2090</v>
      </c>
      <c r="J429" s="234" t="s">
        <v>2091</v>
      </c>
      <c r="K429" s="41" t="s">
        <v>1050</v>
      </c>
      <c r="L429" s="272">
        <v>460</v>
      </c>
      <c r="M429" s="272">
        <v>60</v>
      </c>
      <c r="N429" s="273"/>
      <c r="O429" s="273"/>
      <c r="P429" s="234"/>
      <c r="Q429" s="234">
        <v>400</v>
      </c>
      <c r="R429" s="234" t="s">
        <v>2091</v>
      </c>
      <c r="S429" s="41" t="s">
        <v>2092</v>
      </c>
      <c r="T429" s="234" t="s">
        <v>2093</v>
      </c>
      <c r="U429" s="41"/>
      <c r="V429" s="41"/>
    </row>
    <row r="430" s="10" customFormat="1" ht="33.75" hidden="1" spans="1:22">
      <c r="A430" s="30"/>
      <c r="B430" s="30" t="s">
        <v>2062</v>
      </c>
      <c r="C430" s="263" t="s">
        <v>2094</v>
      </c>
      <c r="D430" s="234" t="s">
        <v>2095</v>
      </c>
      <c r="E430" s="234" t="s">
        <v>100</v>
      </c>
      <c r="F430" s="234" t="s">
        <v>100</v>
      </c>
      <c r="G430" s="234" t="s">
        <v>2096</v>
      </c>
      <c r="H430" s="234" t="s">
        <v>2089</v>
      </c>
      <c r="I430" s="271" t="s">
        <v>2097</v>
      </c>
      <c r="J430" s="234" t="s">
        <v>2091</v>
      </c>
      <c r="K430" s="41" t="s">
        <v>1299</v>
      </c>
      <c r="L430" s="272">
        <v>102</v>
      </c>
      <c r="M430" s="272">
        <v>42</v>
      </c>
      <c r="N430" s="273"/>
      <c r="O430" s="273"/>
      <c r="P430" s="234"/>
      <c r="Q430" s="234">
        <v>60</v>
      </c>
      <c r="R430" s="234" t="s">
        <v>2091</v>
      </c>
      <c r="S430" s="41" t="s">
        <v>2092</v>
      </c>
      <c r="T430" s="234" t="s">
        <v>2093</v>
      </c>
      <c r="U430" s="41"/>
      <c r="V430" s="41"/>
    </row>
    <row r="431" s="10" customFormat="1" ht="78.75" hidden="1" spans="1:22">
      <c r="A431" s="30"/>
      <c r="B431" s="30" t="s">
        <v>2062</v>
      </c>
      <c r="C431" s="263" t="s">
        <v>2098</v>
      </c>
      <c r="D431" s="234" t="s">
        <v>2099</v>
      </c>
      <c r="E431" s="234" t="s">
        <v>100</v>
      </c>
      <c r="F431" s="234" t="s">
        <v>128</v>
      </c>
      <c r="G431" s="234" t="s">
        <v>31</v>
      </c>
      <c r="H431" s="234" t="s">
        <v>2100</v>
      </c>
      <c r="I431" s="271" t="s">
        <v>2101</v>
      </c>
      <c r="J431" s="234" t="s">
        <v>2102</v>
      </c>
      <c r="K431" s="41" t="s">
        <v>2103</v>
      </c>
      <c r="L431" s="272">
        <v>382</v>
      </c>
      <c r="M431" s="272">
        <v>382</v>
      </c>
      <c r="N431" s="273"/>
      <c r="O431" s="273"/>
      <c r="P431" s="234"/>
      <c r="Q431" s="234"/>
      <c r="R431" s="234" t="s">
        <v>2102</v>
      </c>
      <c r="S431" s="41" t="s">
        <v>2104</v>
      </c>
      <c r="T431" s="234" t="s">
        <v>2105</v>
      </c>
      <c r="U431" s="41"/>
      <c r="V431" s="41"/>
    </row>
    <row r="432" s="4" customFormat="1" ht="135" hidden="1" spans="1:22">
      <c r="A432" s="31"/>
      <c r="B432" s="30" t="s">
        <v>2062</v>
      </c>
      <c r="C432" s="264" t="s">
        <v>2106</v>
      </c>
      <c r="D432" s="265" t="s">
        <v>2107</v>
      </c>
      <c r="E432" s="265" t="s">
        <v>29</v>
      </c>
      <c r="F432" s="265" t="s">
        <v>111</v>
      </c>
      <c r="G432" s="265" t="s">
        <v>31</v>
      </c>
      <c r="H432" s="265" t="s">
        <v>2100</v>
      </c>
      <c r="I432" s="274" t="s">
        <v>2108</v>
      </c>
      <c r="J432" s="265" t="s">
        <v>2102</v>
      </c>
      <c r="K432" s="33" t="s">
        <v>2109</v>
      </c>
      <c r="L432" s="275">
        <v>575</v>
      </c>
      <c r="M432" s="275">
        <v>575</v>
      </c>
      <c r="N432" s="276"/>
      <c r="O432" s="276"/>
      <c r="P432" s="265"/>
      <c r="Q432" s="265"/>
      <c r="R432" s="265" t="s">
        <v>2102</v>
      </c>
      <c r="S432" s="33" t="s">
        <v>2104</v>
      </c>
      <c r="T432" s="265" t="s">
        <v>2110</v>
      </c>
      <c r="U432" s="33"/>
      <c r="V432" s="33"/>
    </row>
    <row r="433" s="4" customFormat="1" ht="33.75" hidden="1" spans="1:22">
      <c r="A433" s="31"/>
      <c r="B433" s="30" t="s">
        <v>2062</v>
      </c>
      <c r="C433" s="264" t="s">
        <v>2111</v>
      </c>
      <c r="D433" s="265" t="s">
        <v>2112</v>
      </c>
      <c r="E433" s="265" t="s">
        <v>29</v>
      </c>
      <c r="F433" s="265" t="s">
        <v>45</v>
      </c>
      <c r="G433" s="265" t="s">
        <v>31</v>
      </c>
      <c r="H433" s="265" t="s">
        <v>2100</v>
      </c>
      <c r="I433" s="274" t="s">
        <v>2113</v>
      </c>
      <c r="J433" s="265" t="s">
        <v>2102</v>
      </c>
      <c r="K433" s="33" t="s">
        <v>2114</v>
      </c>
      <c r="L433" s="275">
        <v>766</v>
      </c>
      <c r="M433" s="275">
        <v>766</v>
      </c>
      <c r="N433" s="276"/>
      <c r="O433" s="276"/>
      <c r="P433" s="265"/>
      <c r="Q433" s="265"/>
      <c r="R433" s="265" t="s">
        <v>2102</v>
      </c>
      <c r="S433" s="33" t="s">
        <v>2104</v>
      </c>
      <c r="T433" s="265" t="s">
        <v>2115</v>
      </c>
      <c r="U433" s="33"/>
      <c r="V433" s="33"/>
    </row>
    <row r="434" s="4" customFormat="1" ht="56.25" hidden="1" spans="1:22">
      <c r="A434" s="31"/>
      <c r="B434" s="30" t="s">
        <v>2062</v>
      </c>
      <c r="C434" s="264" t="s">
        <v>2116</v>
      </c>
      <c r="D434" s="265" t="s">
        <v>2117</v>
      </c>
      <c r="E434" s="265" t="s">
        <v>29</v>
      </c>
      <c r="F434" s="265" t="s">
        <v>30</v>
      </c>
      <c r="G434" s="265" t="s">
        <v>31</v>
      </c>
      <c r="H434" s="265" t="s">
        <v>2100</v>
      </c>
      <c r="I434" s="274" t="s">
        <v>2118</v>
      </c>
      <c r="J434" s="265" t="s">
        <v>2102</v>
      </c>
      <c r="K434" s="33" t="s">
        <v>2119</v>
      </c>
      <c r="L434" s="275">
        <v>783</v>
      </c>
      <c r="M434" s="275">
        <v>783</v>
      </c>
      <c r="N434" s="276"/>
      <c r="O434" s="276"/>
      <c r="P434" s="265"/>
      <c r="Q434" s="265"/>
      <c r="R434" s="265" t="s">
        <v>2102</v>
      </c>
      <c r="S434" s="33" t="s">
        <v>2104</v>
      </c>
      <c r="T434" s="265" t="s">
        <v>2120</v>
      </c>
      <c r="U434" s="33"/>
      <c r="V434" s="33"/>
    </row>
    <row r="435" s="4" customFormat="1" ht="33.75" hidden="1" spans="1:22">
      <c r="A435" s="31"/>
      <c r="B435" s="30" t="s">
        <v>2062</v>
      </c>
      <c r="C435" s="264" t="s">
        <v>2121</v>
      </c>
      <c r="D435" s="265" t="s">
        <v>2122</v>
      </c>
      <c r="E435" s="265" t="s">
        <v>29</v>
      </c>
      <c r="F435" s="265" t="s">
        <v>45</v>
      </c>
      <c r="G435" s="265" t="s">
        <v>31</v>
      </c>
      <c r="H435" s="265" t="s">
        <v>2100</v>
      </c>
      <c r="I435" s="274" t="s">
        <v>2123</v>
      </c>
      <c r="J435" s="265" t="s">
        <v>2102</v>
      </c>
      <c r="K435" s="33" t="s">
        <v>2124</v>
      </c>
      <c r="L435" s="275">
        <v>469</v>
      </c>
      <c r="M435" s="275">
        <v>469</v>
      </c>
      <c r="N435" s="276"/>
      <c r="O435" s="276"/>
      <c r="P435" s="265"/>
      <c r="Q435" s="265"/>
      <c r="R435" s="265" t="s">
        <v>2102</v>
      </c>
      <c r="S435" s="33" t="s">
        <v>2104</v>
      </c>
      <c r="T435" s="265" t="s">
        <v>2125</v>
      </c>
      <c r="U435" s="33"/>
      <c r="V435" s="33"/>
    </row>
    <row r="436" s="10" customFormat="1" ht="101.25" hidden="1" spans="1:22">
      <c r="A436" s="30"/>
      <c r="B436" s="30" t="s">
        <v>2062</v>
      </c>
      <c r="C436" s="263" t="s">
        <v>2126</v>
      </c>
      <c r="D436" s="234" t="s">
        <v>2127</v>
      </c>
      <c r="E436" s="234" t="s">
        <v>100</v>
      </c>
      <c r="F436" s="234" t="s">
        <v>448</v>
      </c>
      <c r="G436" s="234" t="s">
        <v>31</v>
      </c>
      <c r="H436" s="234" t="s">
        <v>2128</v>
      </c>
      <c r="I436" s="271" t="s">
        <v>2129</v>
      </c>
      <c r="J436" s="234" t="s">
        <v>2130</v>
      </c>
      <c r="K436" s="41" t="s">
        <v>2131</v>
      </c>
      <c r="L436" s="272">
        <v>360</v>
      </c>
      <c r="M436" s="272">
        <v>360</v>
      </c>
      <c r="N436" s="273"/>
      <c r="O436" s="273"/>
      <c r="P436" s="234"/>
      <c r="Q436" s="234"/>
      <c r="R436" s="234" t="s">
        <v>2130</v>
      </c>
      <c r="S436" s="41" t="s">
        <v>2132</v>
      </c>
      <c r="T436" s="234" t="s">
        <v>2133</v>
      </c>
      <c r="U436" s="41"/>
      <c r="V436" s="41"/>
    </row>
    <row r="437" s="10" customFormat="1" ht="146.25" hidden="1" spans="1:22">
      <c r="A437" s="30"/>
      <c r="B437" s="30" t="s">
        <v>2062</v>
      </c>
      <c r="C437" s="263" t="s">
        <v>2134</v>
      </c>
      <c r="D437" s="234" t="s">
        <v>2135</v>
      </c>
      <c r="E437" s="234" t="s">
        <v>100</v>
      </c>
      <c r="F437" s="234" t="s">
        <v>448</v>
      </c>
      <c r="G437" s="234" t="s">
        <v>31</v>
      </c>
      <c r="H437" s="234" t="s">
        <v>2128</v>
      </c>
      <c r="I437" s="271" t="s">
        <v>2136</v>
      </c>
      <c r="J437" s="234" t="s">
        <v>2130</v>
      </c>
      <c r="K437" s="41" t="s">
        <v>2137</v>
      </c>
      <c r="L437" s="272">
        <v>600</v>
      </c>
      <c r="M437" s="272">
        <v>600</v>
      </c>
      <c r="N437" s="273"/>
      <c r="O437" s="273"/>
      <c r="P437" s="234"/>
      <c r="Q437" s="234"/>
      <c r="R437" s="234" t="s">
        <v>2130</v>
      </c>
      <c r="S437" s="41" t="s">
        <v>2132</v>
      </c>
      <c r="T437" s="234" t="s">
        <v>2138</v>
      </c>
      <c r="U437" s="41"/>
      <c r="V437" s="41"/>
    </row>
    <row r="438" s="10" customFormat="1" ht="157.5" hidden="1" spans="1:22">
      <c r="A438" s="30"/>
      <c r="B438" s="30" t="s">
        <v>2062</v>
      </c>
      <c r="C438" s="263" t="s">
        <v>2139</v>
      </c>
      <c r="D438" s="234" t="s">
        <v>2140</v>
      </c>
      <c r="E438" s="234" t="s">
        <v>100</v>
      </c>
      <c r="F438" s="234" t="s">
        <v>448</v>
      </c>
      <c r="G438" s="234" t="s">
        <v>31</v>
      </c>
      <c r="H438" s="234" t="s">
        <v>2128</v>
      </c>
      <c r="I438" s="271" t="s">
        <v>2141</v>
      </c>
      <c r="J438" s="234" t="s">
        <v>2130</v>
      </c>
      <c r="K438" s="41" t="s">
        <v>2142</v>
      </c>
      <c r="L438" s="272">
        <v>30</v>
      </c>
      <c r="M438" s="272">
        <v>30</v>
      </c>
      <c r="N438" s="273"/>
      <c r="O438" s="273"/>
      <c r="P438" s="234"/>
      <c r="Q438" s="234"/>
      <c r="R438" s="234" t="s">
        <v>2130</v>
      </c>
      <c r="S438" s="41" t="s">
        <v>2132</v>
      </c>
      <c r="T438" s="234" t="s">
        <v>2143</v>
      </c>
      <c r="U438" s="41"/>
      <c r="V438" s="41"/>
    </row>
    <row r="439" s="4" customFormat="1" ht="112.5" hidden="1" spans="1:22">
      <c r="A439" s="31"/>
      <c r="B439" s="30" t="s">
        <v>2062</v>
      </c>
      <c r="C439" s="264" t="s">
        <v>2144</v>
      </c>
      <c r="D439" s="265" t="s">
        <v>2145</v>
      </c>
      <c r="E439" s="265" t="s">
        <v>29</v>
      </c>
      <c r="F439" s="265" t="s">
        <v>45</v>
      </c>
      <c r="G439" s="265" t="s">
        <v>31</v>
      </c>
      <c r="H439" s="265" t="s">
        <v>2146</v>
      </c>
      <c r="I439" s="274" t="s">
        <v>2147</v>
      </c>
      <c r="J439" s="265" t="s">
        <v>2130</v>
      </c>
      <c r="K439" s="33" t="s">
        <v>2148</v>
      </c>
      <c r="L439" s="275">
        <v>660</v>
      </c>
      <c r="M439" s="275">
        <v>660</v>
      </c>
      <c r="N439" s="276"/>
      <c r="O439" s="276"/>
      <c r="P439" s="265"/>
      <c r="Q439" s="265"/>
      <c r="R439" s="265" t="s">
        <v>2130</v>
      </c>
      <c r="S439" s="33" t="s">
        <v>2132</v>
      </c>
      <c r="T439" s="265" t="s">
        <v>2149</v>
      </c>
      <c r="U439" s="33"/>
      <c r="V439" s="33"/>
    </row>
    <row r="440" s="4" customFormat="1" ht="112.5" hidden="1" spans="1:22">
      <c r="A440" s="31"/>
      <c r="B440" s="30" t="s">
        <v>2062</v>
      </c>
      <c r="C440" s="264" t="s">
        <v>2150</v>
      </c>
      <c r="D440" s="265" t="s">
        <v>2151</v>
      </c>
      <c r="E440" s="265" t="s">
        <v>29</v>
      </c>
      <c r="F440" s="265" t="s">
        <v>30</v>
      </c>
      <c r="G440" s="265" t="s">
        <v>31</v>
      </c>
      <c r="H440" s="265" t="s">
        <v>2128</v>
      </c>
      <c r="I440" s="274" t="s">
        <v>2152</v>
      </c>
      <c r="J440" s="265" t="s">
        <v>2130</v>
      </c>
      <c r="K440" s="33" t="s">
        <v>2153</v>
      </c>
      <c r="L440" s="275">
        <v>70</v>
      </c>
      <c r="M440" s="275">
        <v>70</v>
      </c>
      <c r="N440" s="276"/>
      <c r="O440" s="276"/>
      <c r="P440" s="265"/>
      <c r="Q440" s="265"/>
      <c r="R440" s="265" t="s">
        <v>2130</v>
      </c>
      <c r="S440" s="33" t="s">
        <v>2132</v>
      </c>
      <c r="T440" s="265" t="s">
        <v>2154</v>
      </c>
      <c r="U440" s="33"/>
      <c r="V440" s="33"/>
    </row>
    <row r="441" s="4" customFormat="1" ht="112.5" hidden="1" spans="1:22">
      <c r="A441" s="31"/>
      <c r="B441" s="30" t="s">
        <v>2062</v>
      </c>
      <c r="C441" s="264" t="s">
        <v>2155</v>
      </c>
      <c r="D441" s="265" t="s">
        <v>2156</v>
      </c>
      <c r="E441" s="265" t="s">
        <v>29</v>
      </c>
      <c r="F441" s="265" t="s">
        <v>2157</v>
      </c>
      <c r="G441" s="265" t="s">
        <v>31</v>
      </c>
      <c r="H441" s="265" t="s">
        <v>2128</v>
      </c>
      <c r="I441" s="274" t="s">
        <v>2158</v>
      </c>
      <c r="J441" s="265" t="s">
        <v>2130</v>
      </c>
      <c r="K441" s="33" t="s">
        <v>2124</v>
      </c>
      <c r="L441" s="275">
        <v>200</v>
      </c>
      <c r="M441" s="275">
        <v>200</v>
      </c>
      <c r="N441" s="276"/>
      <c r="O441" s="276"/>
      <c r="P441" s="265"/>
      <c r="Q441" s="265"/>
      <c r="R441" s="265" t="s">
        <v>2130</v>
      </c>
      <c r="S441" s="33" t="s">
        <v>2132</v>
      </c>
      <c r="T441" s="265" t="s">
        <v>2159</v>
      </c>
      <c r="U441" s="33"/>
      <c r="V441" s="33"/>
    </row>
    <row r="442" s="4" customFormat="1" ht="67.5" hidden="1" spans="1:22">
      <c r="A442" s="31"/>
      <c r="B442" s="30" t="s">
        <v>2062</v>
      </c>
      <c r="C442" s="264" t="s">
        <v>2160</v>
      </c>
      <c r="D442" s="265" t="s">
        <v>2161</v>
      </c>
      <c r="E442" s="265" t="s">
        <v>29</v>
      </c>
      <c r="F442" s="265" t="s">
        <v>2162</v>
      </c>
      <c r="G442" s="265" t="s">
        <v>31</v>
      </c>
      <c r="H442" s="265" t="s">
        <v>2128</v>
      </c>
      <c r="I442" s="274" t="s">
        <v>2163</v>
      </c>
      <c r="J442" s="265" t="s">
        <v>2130</v>
      </c>
      <c r="K442" s="33" t="s">
        <v>2164</v>
      </c>
      <c r="L442" s="275">
        <v>4300</v>
      </c>
      <c r="M442" s="275">
        <v>4300</v>
      </c>
      <c r="N442" s="276"/>
      <c r="O442" s="276"/>
      <c r="P442" s="265"/>
      <c r="Q442" s="265"/>
      <c r="R442" s="265" t="s">
        <v>2130</v>
      </c>
      <c r="S442" s="33" t="s">
        <v>2132</v>
      </c>
      <c r="T442" s="265" t="s">
        <v>2165</v>
      </c>
      <c r="U442" s="33"/>
      <c r="V442" s="33"/>
    </row>
    <row r="443" s="10" customFormat="1" ht="33.75" hidden="1" spans="1:22">
      <c r="A443" s="30"/>
      <c r="B443" s="30" t="s">
        <v>2062</v>
      </c>
      <c r="C443" s="263" t="s">
        <v>2166</v>
      </c>
      <c r="D443" s="234" t="s">
        <v>2167</v>
      </c>
      <c r="E443" s="234" t="s">
        <v>100</v>
      </c>
      <c r="F443" s="234" t="s">
        <v>2168</v>
      </c>
      <c r="G443" s="234" t="s">
        <v>31</v>
      </c>
      <c r="H443" s="234" t="s">
        <v>2073</v>
      </c>
      <c r="I443" s="271" t="s">
        <v>2169</v>
      </c>
      <c r="J443" s="234" t="s">
        <v>2075</v>
      </c>
      <c r="K443" s="41" t="s">
        <v>2170</v>
      </c>
      <c r="L443" s="272">
        <v>2000</v>
      </c>
      <c r="M443" s="272">
        <v>2000</v>
      </c>
      <c r="N443" s="273"/>
      <c r="O443" s="273"/>
      <c r="P443" s="234"/>
      <c r="Q443" s="234"/>
      <c r="R443" s="234" t="s">
        <v>2075</v>
      </c>
      <c r="S443" s="41" t="s">
        <v>2077</v>
      </c>
      <c r="T443" s="234" t="s">
        <v>2171</v>
      </c>
      <c r="U443" s="41"/>
      <c r="V443" s="41"/>
    </row>
    <row r="444" s="4" customFormat="1" ht="45" hidden="1" spans="1:22">
      <c r="A444" s="31"/>
      <c r="B444" s="30" t="s">
        <v>2062</v>
      </c>
      <c r="C444" s="264" t="s">
        <v>2172</v>
      </c>
      <c r="D444" s="265" t="s">
        <v>2173</v>
      </c>
      <c r="E444" s="265" t="s">
        <v>29</v>
      </c>
      <c r="F444" s="265" t="s">
        <v>111</v>
      </c>
      <c r="G444" s="265" t="s">
        <v>31</v>
      </c>
      <c r="H444" s="265" t="s">
        <v>2174</v>
      </c>
      <c r="I444" s="274" t="s">
        <v>2175</v>
      </c>
      <c r="J444" s="265" t="s">
        <v>2075</v>
      </c>
      <c r="K444" s="33" t="s">
        <v>2176</v>
      </c>
      <c r="L444" s="275">
        <v>1350</v>
      </c>
      <c r="M444" s="275">
        <v>1350</v>
      </c>
      <c r="N444" s="276"/>
      <c r="O444" s="276"/>
      <c r="P444" s="265"/>
      <c r="Q444" s="265"/>
      <c r="R444" s="265" t="s">
        <v>2075</v>
      </c>
      <c r="S444" s="33" t="s">
        <v>2077</v>
      </c>
      <c r="T444" s="265" t="s">
        <v>2177</v>
      </c>
      <c r="U444" s="33"/>
      <c r="V444" s="33"/>
    </row>
    <row r="445" s="4" customFormat="1" ht="45" hidden="1" spans="1:22">
      <c r="A445" s="31"/>
      <c r="B445" s="30" t="s">
        <v>2062</v>
      </c>
      <c r="C445" s="264" t="s">
        <v>2178</v>
      </c>
      <c r="D445" s="265" t="s">
        <v>2179</v>
      </c>
      <c r="E445" s="265" t="s">
        <v>29</v>
      </c>
      <c r="F445" s="265" t="s">
        <v>111</v>
      </c>
      <c r="G445" s="265" t="s">
        <v>31</v>
      </c>
      <c r="H445" s="265" t="s">
        <v>2180</v>
      </c>
      <c r="I445" s="274" t="s">
        <v>2181</v>
      </c>
      <c r="J445" s="265" t="s">
        <v>2075</v>
      </c>
      <c r="K445" s="33" t="s">
        <v>2182</v>
      </c>
      <c r="L445" s="275">
        <v>1000</v>
      </c>
      <c r="M445" s="275">
        <v>1000</v>
      </c>
      <c r="N445" s="276"/>
      <c r="O445" s="276"/>
      <c r="P445" s="265"/>
      <c r="Q445" s="265"/>
      <c r="R445" s="265" t="s">
        <v>2075</v>
      </c>
      <c r="S445" s="33" t="s">
        <v>2077</v>
      </c>
      <c r="T445" s="265" t="s">
        <v>2177</v>
      </c>
      <c r="U445" s="33"/>
      <c r="V445" s="33"/>
    </row>
    <row r="446" s="4" customFormat="1" ht="96" hidden="1" spans="1:22">
      <c r="A446" s="31"/>
      <c r="B446" s="30" t="s">
        <v>2062</v>
      </c>
      <c r="C446" s="264" t="s">
        <v>2183</v>
      </c>
      <c r="D446" s="265" t="s">
        <v>2184</v>
      </c>
      <c r="E446" s="265" t="s">
        <v>29</v>
      </c>
      <c r="F446" s="265" t="s">
        <v>2185</v>
      </c>
      <c r="G446" s="265" t="s">
        <v>31</v>
      </c>
      <c r="H446" s="265" t="s">
        <v>2073</v>
      </c>
      <c r="I446" s="274" t="s">
        <v>2186</v>
      </c>
      <c r="J446" s="265" t="s">
        <v>2075</v>
      </c>
      <c r="K446" s="33" t="s">
        <v>2187</v>
      </c>
      <c r="L446" s="275">
        <v>300</v>
      </c>
      <c r="M446" s="275">
        <v>300</v>
      </c>
      <c r="N446" s="276"/>
      <c r="O446" s="276"/>
      <c r="P446" s="265"/>
      <c r="Q446" s="265"/>
      <c r="R446" s="265" t="s">
        <v>2075</v>
      </c>
      <c r="S446" s="33" t="s">
        <v>2077</v>
      </c>
      <c r="T446" s="265" t="s">
        <v>2188</v>
      </c>
      <c r="U446" s="33"/>
      <c r="V446" s="33"/>
    </row>
    <row r="447" s="4" customFormat="1" ht="96" hidden="1" spans="1:22">
      <c r="A447" s="31"/>
      <c r="B447" s="30" t="s">
        <v>2062</v>
      </c>
      <c r="C447" s="264" t="s">
        <v>2189</v>
      </c>
      <c r="D447" s="265" t="s">
        <v>2190</v>
      </c>
      <c r="E447" s="265" t="s">
        <v>29</v>
      </c>
      <c r="F447" s="265" t="s">
        <v>2185</v>
      </c>
      <c r="G447" s="265" t="s">
        <v>31</v>
      </c>
      <c r="H447" s="265" t="s">
        <v>2073</v>
      </c>
      <c r="I447" s="274" t="s">
        <v>2191</v>
      </c>
      <c r="J447" s="265" t="s">
        <v>2075</v>
      </c>
      <c r="K447" s="33" t="s">
        <v>2192</v>
      </c>
      <c r="L447" s="275">
        <v>500</v>
      </c>
      <c r="M447" s="275">
        <v>500</v>
      </c>
      <c r="N447" s="276"/>
      <c r="O447" s="276"/>
      <c r="P447" s="265"/>
      <c r="Q447" s="265"/>
      <c r="R447" s="265" t="s">
        <v>2075</v>
      </c>
      <c r="S447" s="33" t="s">
        <v>2077</v>
      </c>
      <c r="T447" s="265" t="s">
        <v>2188</v>
      </c>
      <c r="U447" s="33"/>
      <c r="V447" s="33"/>
    </row>
    <row r="448" s="10" customFormat="1" ht="37" hidden="1" customHeight="1" spans="1:22">
      <c r="A448" s="30"/>
      <c r="B448" s="30" t="s">
        <v>2062</v>
      </c>
      <c r="C448" s="263" t="s">
        <v>2193</v>
      </c>
      <c r="D448" s="234" t="s">
        <v>2194</v>
      </c>
      <c r="E448" s="234" t="s">
        <v>100</v>
      </c>
      <c r="F448" s="234" t="s">
        <v>146</v>
      </c>
      <c r="G448" s="234" t="s">
        <v>31</v>
      </c>
      <c r="H448" s="234" t="s">
        <v>2195</v>
      </c>
      <c r="I448" s="271" t="s">
        <v>2196</v>
      </c>
      <c r="J448" s="234" t="s">
        <v>2067</v>
      </c>
      <c r="K448" s="41" t="s">
        <v>2197</v>
      </c>
      <c r="L448" s="272">
        <v>270</v>
      </c>
      <c r="M448" s="272">
        <v>270</v>
      </c>
      <c r="N448" s="273"/>
      <c r="O448" s="273"/>
      <c r="P448" s="234"/>
      <c r="Q448" s="234"/>
      <c r="R448" s="234" t="s">
        <v>2067</v>
      </c>
      <c r="S448" s="41" t="s">
        <v>2069</v>
      </c>
      <c r="T448" s="234" t="s">
        <v>2198</v>
      </c>
      <c r="U448" s="41"/>
      <c r="V448" s="41"/>
    </row>
    <row r="449" s="10" customFormat="1" ht="101.25" hidden="1" spans="1:22">
      <c r="A449" s="30"/>
      <c r="B449" s="30" t="s">
        <v>2062</v>
      </c>
      <c r="C449" s="263" t="s">
        <v>2199</v>
      </c>
      <c r="D449" s="234" t="s">
        <v>2200</v>
      </c>
      <c r="E449" s="234" t="s">
        <v>100</v>
      </c>
      <c r="F449" s="234" t="s">
        <v>146</v>
      </c>
      <c r="G449" s="234" t="s">
        <v>31</v>
      </c>
      <c r="H449" s="234" t="s">
        <v>2180</v>
      </c>
      <c r="I449" s="271" t="s">
        <v>2201</v>
      </c>
      <c r="J449" s="234" t="s">
        <v>2075</v>
      </c>
      <c r="K449" s="41" t="s">
        <v>2202</v>
      </c>
      <c r="L449" s="272">
        <v>600</v>
      </c>
      <c r="M449" s="272">
        <v>600</v>
      </c>
      <c r="N449" s="273"/>
      <c r="O449" s="273"/>
      <c r="P449" s="234"/>
      <c r="Q449" s="234"/>
      <c r="R449" s="234" t="s">
        <v>2075</v>
      </c>
      <c r="S449" s="41" t="s">
        <v>2077</v>
      </c>
      <c r="T449" s="234" t="s">
        <v>2203</v>
      </c>
      <c r="U449" s="41"/>
      <c r="V449" s="41"/>
    </row>
    <row r="450" s="10" customFormat="1" ht="45" hidden="1" spans="1:22">
      <c r="A450" s="30"/>
      <c r="B450" s="30" t="s">
        <v>2062</v>
      </c>
      <c r="C450" s="263" t="s">
        <v>2204</v>
      </c>
      <c r="D450" s="234" t="s">
        <v>2205</v>
      </c>
      <c r="E450" s="234" t="s">
        <v>100</v>
      </c>
      <c r="F450" s="234" t="s">
        <v>119</v>
      </c>
      <c r="G450" s="234" t="s">
        <v>31</v>
      </c>
      <c r="H450" s="234" t="s">
        <v>2206</v>
      </c>
      <c r="I450" s="271" t="s">
        <v>2207</v>
      </c>
      <c r="J450" s="234" t="s">
        <v>2075</v>
      </c>
      <c r="K450" s="41" t="s">
        <v>2208</v>
      </c>
      <c r="L450" s="272">
        <v>500</v>
      </c>
      <c r="M450" s="272">
        <v>400</v>
      </c>
      <c r="N450" s="273"/>
      <c r="O450" s="273"/>
      <c r="P450" s="234"/>
      <c r="Q450" s="234">
        <v>100</v>
      </c>
      <c r="R450" s="234" t="s">
        <v>2075</v>
      </c>
      <c r="S450" s="41" t="s">
        <v>2077</v>
      </c>
      <c r="T450" s="234" t="s">
        <v>2209</v>
      </c>
      <c r="U450" s="41"/>
      <c r="V450" s="41"/>
    </row>
    <row r="451" s="10" customFormat="1" ht="22.5" hidden="1" spans="1:22">
      <c r="A451" s="30"/>
      <c r="B451" s="30" t="s">
        <v>2062</v>
      </c>
      <c r="C451" s="263" t="s">
        <v>2210</v>
      </c>
      <c r="D451" s="234" t="s">
        <v>2211</v>
      </c>
      <c r="E451" s="234" t="s">
        <v>100</v>
      </c>
      <c r="F451" s="234" t="s">
        <v>2168</v>
      </c>
      <c r="G451" s="234" t="s">
        <v>31</v>
      </c>
      <c r="H451" s="234" t="s">
        <v>2212</v>
      </c>
      <c r="I451" s="271" t="s">
        <v>2213</v>
      </c>
      <c r="J451" s="234" t="s">
        <v>2075</v>
      </c>
      <c r="K451" s="41" t="s">
        <v>2208</v>
      </c>
      <c r="L451" s="272">
        <v>400</v>
      </c>
      <c r="M451" s="272">
        <v>400</v>
      </c>
      <c r="N451" s="273"/>
      <c r="O451" s="273"/>
      <c r="P451" s="234"/>
      <c r="Q451" s="234"/>
      <c r="R451" s="234" t="s">
        <v>2075</v>
      </c>
      <c r="S451" s="41" t="s">
        <v>2077</v>
      </c>
      <c r="T451" s="234" t="s">
        <v>2214</v>
      </c>
      <c r="U451" s="41"/>
      <c r="V451" s="41"/>
    </row>
    <row r="452" s="4" customFormat="1" ht="45" hidden="1" spans="1:22">
      <c r="A452" s="31"/>
      <c r="B452" s="30" t="s">
        <v>2062</v>
      </c>
      <c r="C452" s="264" t="s">
        <v>2215</v>
      </c>
      <c r="D452" s="265" t="s">
        <v>2216</v>
      </c>
      <c r="E452" s="265" t="s">
        <v>29</v>
      </c>
      <c r="F452" s="265" t="s">
        <v>45</v>
      </c>
      <c r="G452" s="265" t="s">
        <v>31</v>
      </c>
      <c r="H452" s="265" t="s">
        <v>2100</v>
      </c>
      <c r="I452" s="274" t="s">
        <v>2217</v>
      </c>
      <c r="J452" s="265" t="s">
        <v>2102</v>
      </c>
      <c r="K452" s="33" t="s">
        <v>2218</v>
      </c>
      <c r="L452" s="275">
        <v>300</v>
      </c>
      <c r="M452" s="275">
        <v>300</v>
      </c>
      <c r="N452" s="276"/>
      <c r="O452" s="276"/>
      <c r="P452" s="265"/>
      <c r="Q452" s="265"/>
      <c r="R452" s="265" t="s">
        <v>2102</v>
      </c>
      <c r="S452" s="33" t="s">
        <v>2104</v>
      </c>
      <c r="T452" s="265" t="s">
        <v>2219</v>
      </c>
      <c r="U452" s="33"/>
      <c r="V452" s="33"/>
    </row>
    <row r="453" s="4" customFormat="1" ht="56.25" hidden="1" spans="1:22">
      <c r="A453" s="31"/>
      <c r="B453" s="30" t="s">
        <v>2062</v>
      </c>
      <c r="C453" s="264" t="s">
        <v>2220</v>
      </c>
      <c r="D453" s="265" t="s">
        <v>2221</v>
      </c>
      <c r="E453" s="265" t="s">
        <v>29</v>
      </c>
      <c r="F453" s="265" t="s">
        <v>111</v>
      </c>
      <c r="G453" s="265" t="s">
        <v>31</v>
      </c>
      <c r="H453" s="265" t="s">
        <v>2180</v>
      </c>
      <c r="I453" s="274" t="s">
        <v>2222</v>
      </c>
      <c r="J453" s="265" t="s">
        <v>2075</v>
      </c>
      <c r="K453" s="33" t="s">
        <v>2223</v>
      </c>
      <c r="L453" s="275">
        <v>398</v>
      </c>
      <c r="M453" s="275">
        <v>398</v>
      </c>
      <c r="N453" s="276"/>
      <c r="O453" s="276"/>
      <c r="P453" s="265"/>
      <c r="Q453" s="265"/>
      <c r="R453" s="265" t="s">
        <v>2075</v>
      </c>
      <c r="S453" s="33" t="s">
        <v>2077</v>
      </c>
      <c r="T453" s="265" t="s">
        <v>2224</v>
      </c>
      <c r="U453" s="33"/>
      <c r="V453" s="33"/>
    </row>
    <row r="454" s="4" customFormat="1" ht="112.5" hidden="1" spans="1:22">
      <c r="A454" s="31"/>
      <c r="B454" s="30" t="s">
        <v>2062</v>
      </c>
      <c r="C454" s="264" t="s">
        <v>2225</v>
      </c>
      <c r="D454" s="265" t="s">
        <v>2226</v>
      </c>
      <c r="E454" s="265" t="s">
        <v>29</v>
      </c>
      <c r="F454" s="265" t="s">
        <v>45</v>
      </c>
      <c r="G454" s="265" t="s">
        <v>31</v>
      </c>
      <c r="H454" s="265" t="s">
        <v>2227</v>
      </c>
      <c r="I454" s="274" t="s">
        <v>2228</v>
      </c>
      <c r="J454" s="265" t="s">
        <v>2229</v>
      </c>
      <c r="K454" s="33" t="s">
        <v>2230</v>
      </c>
      <c r="L454" s="275">
        <v>398</v>
      </c>
      <c r="M454" s="275">
        <v>398</v>
      </c>
      <c r="N454" s="276"/>
      <c r="O454" s="276"/>
      <c r="P454" s="265"/>
      <c r="Q454" s="265"/>
      <c r="R454" s="265" t="s">
        <v>2229</v>
      </c>
      <c r="S454" s="33" t="s">
        <v>2231</v>
      </c>
      <c r="T454" s="265" t="s">
        <v>2232</v>
      </c>
      <c r="U454" s="33"/>
      <c r="V454" s="33"/>
    </row>
    <row r="455" s="4" customFormat="1" ht="112.5" hidden="1" spans="1:22">
      <c r="A455" s="31"/>
      <c r="B455" s="30" t="s">
        <v>2062</v>
      </c>
      <c r="C455" s="264" t="s">
        <v>2233</v>
      </c>
      <c r="D455" s="265" t="s">
        <v>2234</v>
      </c>
      <c r="E455" s="265" t="s">
        <v>29</v>
      </c>
      <c r="F455" s="265" t="s">
        <v>45</v>
      </c>
      <c r="G455" s="265" t="s">
        <v>31</v>
      </c>
      <c r="H455" s="265" t="s">
        <v>2235</v>
      </c>
      <c r="I455" s="274" t="s">
        <v>2236</v>
      </c>
      <c r="J455" s="265" t="s">
        <v>2083</v>
      </c>
      <c r="K455" s="33" t="s">
        <v>2237</v>
      </c>
      <c r="L455" s="275">
        <v>390</v>
      </c>
      <c r="M455" s="275">
        <v>390</v>
      </c>
      <c r="N455" s="276"/>
      <c r="O455" s="276"/>
      <c r="P455" s="265"/>
      <c r="Q455" s="265"/>
      <c r="R455" s="265" t="s">
        <v>2083</v>
      </c>
      <c r="S455" s="33" t="s">
        <v>2085</v>
      </c>
      <c r="T455" s="265" t="s">
        <v>2238</v>
      </c>
      <c r="U455" s="33"/>
      <c r="V455" s="33"/>
    </row>
    <row r="456" s="4" customFormat="1" ht="123.75" hidden="1" spans="1:22">
      <c r="A456" s="31"/>
      <c r="B456" s="30" t="s">
        <v>2062</v>
      </c>
      <c r="C456" s="264" t="s">
        <v>2239</v>
      </c>
      <c r="D456" s="265" t="s">
        <v>2240</v>
      </c>
      <c r="E456" s="265" t="s">
        <v>29</v>
      </c>
      <c r="F456" s="265" t="s">
        <v>45</v>
      </c>
      <c r="G456" s="265" t="s">
        <v>31</v>
      </c>
      <c r="H456" s="265" t="s">
        <v>2241</v>
      </c>
      <c r="I456" s="274" t="s">
        <v>2242</v>
      </c>
      <c r="J456" s="265" t="s">
        <v>2243</v>
      </c>
      <c r="K456" s="33" t="s">
        <v>2244</v>
      </c>
      <c r="L456" s="275">
        <v>350</v>
      </c>
      <c r="M456" s="275">
        <v>350</v>
      </c>
      <c r="N456" s="276"/>
      <c r="O456" s="276"/>
      <c r="P456" s="265"/>
      <c r="Q456" s="265"/>
      <c r="R456" s="265" t="s">
        <v>2243</v>
      </c>
      <c r="S456" s="33" t="s">
        <v>2245</v>
      </c>
      <c r="T456" s="265" t="s">
        <v>2246</v>
      </c>
      <c r="U456" s="33"/>
      <c r="V456" s="33"/>
    </row>
    <row r="457" s="4" customFormat="1" ht="22.5" hidden="1" spans="1:22">
      <c r="A457" s="31"/>
      <c r="B457" s="30" t="s">
        <v>2062</v>
      </c>
      <c r="C457" s="264" t="s">
        <v>2247</v>
      </c>
      <c r="D457" s="265" t="s">
        <v>2248</v>
      </c>
      <c r="E457" s="265" t="s">
        <v>29</v>
      </c>
      <c r="F457" s="265" t="s">
        <v>934</v>
      </c>
      <c r="G457" s="265" t="s">
        <v>31</v>
      </c>
      <c r="H457" s="265" t="s">
        <v>2249</v>
      </c>
      <c r="I457" s="274" t="s">
        <v>2250</v>
      </c>
      <c r="J457" s="265" t="s">
        <v>35</v>
      </c>
      <c r="K457" s="33" t="s">
        <v>2251</v>
      </c>
      <c r="L457" s="275">
        <v>1000</v>
      </c>
      <c r="M457" s="276">
        <v>1000</v>
      </c>
      <c r="N457" s="276"/>
      <c r="O457" s="276"/>
      <c r="P457" s="265"/>
      <c r="Q457" s="265"/>
      <c r="R457" s="265" t="s">
        <v>35</v>
      </c>
      <c r="S457" s="33" t="s">
        <v>2252</v>
      </c>
      <c r="T457" s="265" t="s">
        <v>2253</v>
      </c>
      <c r="U457" s="33"/>
      <c r="V457" s="33"/>
    </row>
    <row r="458" s="4" customFormat="1" ht="22.5" hidden="1" spans="1:22">
      <c r="A458" s="31"/>
      <c r="B458" s="30" t="s">
        <v>2062</v>
      </c>
      <c r="C458" s="264" t="s">
        <v>2254</v>
      </c>
      <c r="D458" s="265" t="s">
        <v>2255</v>
      </c>
      <c r="E458" s="265" t="s">
        <v>29</v>
      </c>
      <c r="F458" s="265" t="s">
        <v>928</v>
      </c>
      <c r="G458" s="265" t="s">
        <v>31</v>
      </c>
      <c r="H458" s="265" t="s">
        <v>2249</v>
      </c>
      <c r="I458" s="274" t="s">
        <v>2256</v>
      </c>
      <c r="J458" s="265" t="s">
        <v>35</v>
      </c>
      <c r="K458" s="33" t="s">
        <v>2257</v>
      </c>
      <c r="L458" s="275">
        <v>1000</v>
      </c>
      <c r="M458" s="276">
        <v>1000</v>
      </c>
      <c r="N458" s="276"/>
      <c r="O458" s="276"/>
      <c r="P458" s="265"/>
      <c r="Q458" s="265"/>
      <c r="R458" s="265" t="s">
        <v>35</v>
      </c>
      <c r="S458" s="33" t="s">
        <v>2252</v>
      </c>
      <c r="T458" s="265" t="s">
        <v>2258</v>
      </c>
      <c r="U458" s="33"/>
      <c r="V458" s="33"/>
    </row>
    <row r="459" s="10" customFormat="1" ht="108" hidden="1" spans="1:22">
      <c r="A459" s="30"/>
      <c r="B459" s="30" t="s">
        <v>2062</v>
      </c>
      <c r="C459" s="263" t="s">
        <v>2259</v>
      </c>
      <c r="D459" s="234" t="s">
        <v>2260</v>
      </c>
      <c r="E459" s="234" t="s">
        <v>100</v>
      </c>
      <c r="F459" s="234" t="s">
        <v>146</v>
      </c>
      <c r="G459" s="234" t="s">
        <v>31</v>
      </c>
      <c r="H459" s="234" t="s">
        <v>2261</v>
      </c>
      <c r="I459" s="271" t="s">
        <v>2262</v>
      </c>
      <c r="J459" s="234" t="s">
        <v>2261</v>
      </c>
      <c r="K459" s="41">
        <v>2046</v>
      </c>
      <c r="L459" s="272">
        <v>1300</v>
      </c>
      <c r="M459" s="273">
        <v>900</v>
      </c>
      <c r="N459" s="273">
        <v>400</v>
      </c>
      <c r="O459" s="273"/>
      <c r="P459" s="234"/>
      <c r="Q459" s="234"/>
      <c r="R459" s="234" t="s">
        <v>2261</v>
      </c>
      <c r="S459" s="41" t="s">
        <v>2263</v>
      </c>
      <c r="T459" s="234" t="s">
        <v>2264</v>
      </c>
      <c r="U459" s="41"/>
      <c r="V459" s="41"/>
    </row>
    <row r="460" s="4" customFormat="1" ht="90" hidden="1" spans="1:22">
      <c r="A460" s="31"/>
      <c r="B460" s="30" t="s">
        <v>2062</v>
      </c>
      <c r="C460" s="264" t="s">
        <v>2265</v>
      </c>
      <c r="D460" s="265" t="s">
        <v>2266</v>
      </c>
      <c r="E460" s="265" t="s">
        <v>56</v>
      </c>
      <c r="F460" s="265" t="s">
        <v>2267</v>
      </c>
      <c r="G460" s="265" t="s">
        <v>31</v>
      </c>
      <c r="H460" s="265" t="s">
        <v>2261</v>
      </c>
      <c r="I460" s="274" t="s">
        <v>2268</v>
      </c>
      <c r="J460" s="265" t="s">
        <v>1105</v>
      </c>
      <c r="K460" s="33" t="s">
        <v>2269</v>
      </c>
      <c r="L460" s="275">
        <v>135</v>
      </c>
      <c r="M460" s="276">
        <v>135</v>
      </c>
      <c r="N460" s="276"/>
      <c r="O460" s="276"/>
      <c r="P460" s="265"/>
      <c r="Q460" s="265"/>
      <c r="R460" s="265" t="s">
        <v>1105</v>
      </c>
      <c r="S460" s="33" t="s">
        <v>2270</v>
      </c>
      <c r="T460" s="265" t="s">
        <v>2271</v>
      </c>
      <c r="U460" s="33"/>
      <c r="V460" s="33"/>
    </row>
    <row r="461" s="4" customFormat="1" ht="33.75" hidden="1" spans="1:22">
      <c r="A461" s="31"/>
      <c r="B461" s="30" t="s">
        <v>2062</v>
      </c>
      <c r="C461" s="264" t="s">
        <v>2272</v>
      </c>
      <c r="D461" s="265" t="s">
        <v>2273</v>
      </c>
      <c r="E461" s="265" t="s">
        <v>29</v>
      </c>
      <c r="F461" s="265" t="s">
        <v>2274</v>
      </c>
      <c r="G461" s="265" t="s">
        <v>31</v>
      </c>
      <c r="H461" s="265" t="s">
        <v>2249</v>
      </c>
      <c r="I461" s="274" t="s">
        <v>2275</v>
      </c>
      <c r="J461" s="265" t="s">
        <v>35</v>
      </c>
      <c r="K461" s="33" t="s">
        <v>2276</v>
      </c>
      <c r="L461" s="275">
        <v>210</v>
      </c>
      <c r="M461" s="276">
        <v>210</v>
      </c>
      <c r="N461" s="276"/>
      <c r="O461" s="276"/>
      <c r="P461" s="265"/>
      <c r="Q461" s="265"/>
      <c r="R461" s="265" t="s">
        <v>35</v>
      </c>
      <c r="S461" s="33" t="s">
        <v>2252</v>
      </c>
      <c r="T461" s="265" t="s">
        <v>2277</v>
      </c>
      <c r="U461" s="33"/>
      <c r="V461" s="33"/>
    </row>
    <row r="462" s="4" customFormat="1" ht="67.5" hidden="1" spans="1:22">
      <c r="A462" s="31"/>
      <c r="B462" s="30" t="s">
        <v>2062</v>
      </c>
      <c r="C462" s="264" t="s">
        <v>2278</v>
      </c>
      <c r="D462" s="265" t="s">
        <v>2279</v>
      </c>
      <c r="E462" s="265" t="s">
        <v>29</v>
      </c>
      <c r="F462" s="265" t="s">
        <v>111</v>
      </c>
      <c r="G462" s="265" t="s">
        <v>31</v>
      </c>
      <c r="H462" s="265" t="s">
        <v>2249</v>
      </c>
      <c r="I462" s="274" t="s">
        <v>2280</v>
      </c>
      <c r="J462" s="265" t="s">
        <v>35</v>
      </c>
      <c r="K462" s="33" t="s">
        <v>2281</v>
      </c>
      <c r="L462" s="275">
        <v>14000</v>
      </c>
      <c r="M462" s="276"/>
      <c r="N462" s="276"/>
      <c r="O462" s="276"/>
      <c r="P462" s="265">
        <v>8900</v>
      </c>
      <c r="Q462" s="265">
        <v>5100</v>
      </c>
      <c r="R462" s="265" t="s">
        <v>35</v>
      </c>
      <c r="S462" s="33" t="s">
        <v>2252</v>
      </c>
      <c r="T462" s="265" t="s">
        <v>2282</v>
      </c>
      <c r="U462" s="33"/>
      <c r="V462" s="33"/>
    </row>
    <row r="463" s="4" customFormat="1" ht="56.25" hidden="1" spans="1:22">
      <c r="A463" s="31"/>
      <c r="B463" s="30" t="s">
        <v>2062</v>
      </c>
      <c r="C463" s="264" t="s">
        <v>2283</v>
      </c>
      <c r="D463" s="265" t="s">
        <v>2284</v>
      </c>
      <c r="E463" s="265" t="s">
        <v>29</v>
      </c>
      <c r="F463" s="265" t="s">
        <v>45</v>
      </c>
      <c r="G463" s="265" t="s">
        <v>31</v>
      </c>
      <c r="H463" s="265" t="s">
        <v>2285</v>
      </c>
      <c r="I463" s="274" t="s">
        <v>2286</v>
      </c>
      <c r="J463" s="265" t="s">
        <v>35</v>
      </c>
      <c r="K463" s="33" t="s">
        <v>2257</v>
      </c>
      <c r="L463" s="275">
        <v>2036</v>
      </c>
      <c r="M463" s="276"/>
      <c r="N463" s="276"/>
      <c r="O463" s="276"/>
      <c r="P463" s="275">
        <v>1600</v>
      </c>
      <c r="Q463" s="265">
        <v>436</v>
      </c>
      <c r="R463" s="265" t="s">
        <v>35</v>
      </c>
      <c r="S463" s="33" t="s">
        <v>2252</v>
      </c>
      <c r="T463" s="265" t="s">
        <v>2287</v>
      </c>
      <c r="U463" s="33"/>
      <c r="V463" s="33"/>
    </row>
    <row r="464" s="4" customFormat="1" ht="90" hidden="1" spans="1:22">
      <c r="A464" s="31"/>
      <c r="B464" s="30" t="s">
        <v>2062</v>
      </c>
      <c r="C464" s="264" t="s">
        <v>2288</v>
      </c>
      <c r="D464" s="265" t="s">
        <v>2289</v>
      </c>
      <c r="E464" s="265" t="s">
        <v>29</v>
      </c>
      <c r="F464" s="265" t="s">
        <v>30</v>
      </c>
      <c r="G464" s="265" t="s">
        <v>31</v>
      </c>
      <c r="H464" s="265" t="s">
        <v>2285</v>
      </c>
      <c r="I464" s="274" t="s">
        <v>2290</v>
      </c>
      <c r="J464" s="265" t="s">
        <v>35</v>
      </c>
      <c r="K464" s="33" t="s">
        <v>2257</v>
      </c>
      <c r="L464" s="275">
        <v>6064</v>
      </c>
      <c r="M464" s="276"/>
      <c r="N464" s="276"/>
      <c r="O464" s="276"/>
      <c r="P464" s="275">
        <v>4840</v>
      </c>
      <c r="Q464" s="265">
        <v>1224</v>
      </c>
      <c r="R464" s="265" t="s">
        <v>35</v>
      </c>
      <c r="S464" s="33" t="s">
        <v>2252</v>
      </c>
      <c r="T464" s="265" t="s">
        <v>2287</v>
      </c>
      <c r="U464" s="33"/>
      <c r="V464" s="33"/>
    </row>
    <row r="465" s="4" customFormat="1" ht="56.25" hidden="1" spans="1:22">
      <c r="A465" s="31"/>
      <c r="B465" s="30" t="s">
        <v>2062</v>
      </c>
      <c r="C465" s="264" t="s">
        <v>2291</v>
      </c>
      <c r="D465" s="265" t="s">
        <v>1109</v>
      </c>
      <c r="E465" s="265" t="s">
        <v>1109</v>
      </c>
      <c r="F465" s="265" t="s">
        <v>1109</v>
      </c>
      <c r="G465" s="265" t="s">
        <v>31</v>
      </c>
      <c r="H465" s="265" t="s">
        <v>2062</v>
      </c>
      <c r="I465" s="274" t="s">
        <v>2292</v>
      </c>
      <c r="J465" s="265" t="s">
        <v>35</v>
      </c>
      <c r="K465" s="33" t="s">
        <v>1299</v>
      </c>
      <c r="L465" s="275">
        <v>300</v>
      </c>
      <c r="M465" s="276">
        <v>150</v>
      </c>
      <c r="N465" s="276">
        <v>150</v>
      </c>
      <c r="O465" s="276"/>
      <c r="P465" s="265"/>
      <c r="Q465" s="265"/>
      <c r="R465" s="265" t="s">
        <v>35</v>
      </c>
      <c r="S465" s="33" t="s">
        <v>2252</v>
      </c>
      <c r="T465" s="265" t="s">
        <v>2293</v>
      </c>
      <c r="U465" s="33"/>
      <c r="V465" s="33"/>
    </row>
    <row r="466" s="19" customFormat="1" ht="20" hidden="1" customHeight="1" spans="1:22">
      <c r="A466" s="283" t="s">
        <v>2294</v>
      </c>
      <c r="B466" s="284"/>
      <c r="C466" s="284"/>
      <c r="D466" s="284"/>
      <c r="E466" s="284"/>
      <c r="F466" s="284"/>
      <c r="G466" s="284"/>
      <c r="H466" s="284"/>
      <c r="I466" s="291"/>
      <c r="J466" s="292"/>
      <c r="K466" s="292"/>
      <c r="L466" s="293">
        <v>101309.2</v>
      </c>
      <c r="M466" s="292">
        <v>39029.2</v>
      </c>
      <c r="N466" s="292"/>
      <c r="O466" s="292"/>
      <c r="P466" s="292">
        <v>62280</v>
      </c>
      <c r="Q466" s="292">
        <v>7225</v>
      </c>
      <c r="R466" s="299"/>
      <c r="S466" s="292"/>
      <c r="T466" s="299"/>
      <c r="U466" s="300"/>
      <c r="V466" s="301"/>
    </row>
    <row r="467" s="20" customFormat="1" ht="87" hidden="1" customHeight="1" spans="1:22">
      <c r="A467" s="285">
        <v>1</v>
      </c>
      <c r="B467" s="285" t="s">
        <v>2295</v>
      </c>
      <c r="C467" s="286" t="s">
        <v>2296</v>
      </c>
      <c r="D467" s="286" t="s">
        <v>2297</v>
      </c>
      <c r="E467" s="286" t="s">
        <v>100</v>
      </c>
      <c r="F467" s="286" t="s">
        <v>100</v>
      </c>
      <c r="G467" s="286" t="s">
        <v>31</v>
      </c>
      <c r="H467" s="286" t="s">
        <v>2298</v>
      </c>
      <c r="I467" s="286" t="s">
        <v>2299</v>
      </c>
      <c r="J467" s="286" t="s">
        <v>1215</v>
      </c>
      <c r="K467" s="286" t="s">
        <v>2300</v>
      </c>
      <c r="L467" s="286">
        <v>2500</v>
      </c>
      <c r="M467" s="286">
        <v>2500</v>
      </c>
      <c r="N467" s="286"/>
      <c r="O467" s="286"/>
      <c r="P467" s="286"/>
      <c r="Q467" s="286"/>
      <c r="R467" s="286" t="s">
        <v>2301</v>
      </c>
      <c r="S467" s="286" t="s">
        <v>2302</v>
      </c>
      <c r="T467" s="286" t="s">
        <v>2303</v>
      </c>
      <c r="U467" s="302" t="s">
        <v>2304</v>
      </c>
      <c r="V467" s="303"/>
    </row>
    <row r="468" s="21" customFormat="1" ht="32" hidden="1" customHeight="1" spans="1:22">
      <c r="A468" s="285">
        <v>2</v>
      </c>
      <c r="B468" s="285" t="s">
        <v>2295</v>
      </c>
      <c r="C468" s="286" t="s">
        <v>2305</v>
      </c>
      <c r="D468" s="286" t="s">
        <v>2306</v>
      </c>
      <c r="E468" s="286" t="s">
        <v>100</v>
      </c>
      <c r="F468" s="286" t="s">
        <v>100</v>
      </c>
      <c r="G468" s="286" t="s">
        <v>31</v>
      </c>
      <c r="H468" s="286" t="s">
        <v>2298</v>
      </c>
      <c r="I468" s="286" t="s">
        <v>2307</v>
      </c>
      <c r="J468" s="286" t="s">
        <v>1215</v>
      </c>
      <c r="K468" s="294" t="s">
        <v>2308</v>
      </c>
      <c r="L468" s="286">
        <v>680</v>
      </c>
      <c r="M468" s="286">
        <v>680</v>
      </c>
      <c r="N468" s="294"/>
      <c r="O468" s="294"/>
      <c r="P468" s="286"/>
      <c r="Q468" s="286"/>
      <c r="R468" s="286" t="s">
        <v>2301</v>
      </c>
      <c r="S468" s="286" t="s">
        <v>2302</v>
      </c>
      <c r="T468" s="286" t="s">
        <v>2309</v>
      </c>
      <c r="U468" s="302" t="s">
        <v>2304</v>
      </c>
      <c r="V468" s="285"/>
    </row>
    <row r="469" s="21" customFormat="1" ht="94.5" hidden="1" spans="1:22">
      <c r="A469" s="285">
        <v>3</v>
      </c>
      <c r="B469" s="285" t="s">
        <v>2295</v>
      </c>
      <c r="C469" s="286" t="s">
        <v>2310</v>
      </c>
      <c r="D469" s="286" t="s">
        <v>2311</v>
      </c>
      <c r="E469" s="286" t="s">
        <v>100</v>
      </c>
      <c r="F469" s="286" t="s">
        <v>100</v>
      </c>
      <c r="G469" s="286" t="s">
        <v>31</v>
      </c>
      <c r="H469" s="286" t="s">
        <v>2312</v>
      </c>
      <c r="I469" s="286" t="s">
        <v>2313</v>
      </c>
      <c r="J469" s="286" t="s">
        <v>1215</v>
      </c>
      <c r="K469" s="294" t="s">
        <v>2314</v>
      </c>
      <c r="L469" s="286">
        <v>3000</v>
      </c>
      <c r="M469" s="286">
        <v>3000</v>
      </c>
      <c r="N469" s="294"/>
      <c r="O469" s="294"/>
      <c r="P469" s="286"/>
      <c r="Q469" s="286"/>
      <c r="R469" s="286" t="s">
        <v>2315</v>
      </c>
      <c r="S469" s="286" t="s">
        <v>2316</v>
      </c>
      <c r="T469" s="286" t="s">
        <v>2317</v>
      </c>
      <c r="U469" s="302" t="s">
        <v>2304</v>
      </c>
      <c r="V469" s="285"/>
    </row>
    <row r="470" s="21" customFormat="1" ht="136.5" hidden="1" spans="1:22">
      <c r="A470" s="285">
        <v>4</v>
      </c>
      <c r="B470" s="285" t="s">
        <v>2295</v>
      </c>
      <c r="C470" s="286" t="s">
        <v>2318</v>
      </c>
      <c r="D470" s="286" t="s">
        <v>2319</v>
      </c>
      <c r="E470" s="286" t="s">
        <v>100</v>
      </c>
      <c r="F470" s="286" t="s">
        <v>119</v>
      </c>
      <c r="G470" s="286" t="s">
        <v>31</v>
      </c>
      <c r="H470" s="286" t="s">
        <v>2320</v>
      </c>
      <c r="I470" s="286" t="s">
        <v>2321</v>
      </c>
      <c r="J470" s="286" t="s">
        <v>2322</v>
      </c>
      <c r="K470" s="294" t="s">
        <v>2323</v>
      </c>
      <c r="L470" s="286">
        <v>2700</v>
      </c>
      <c r="M470" s="286">
        <v>1800</v>
      </c>
      <c r="N470" s="294"/>
      <c r="O470" s="294"/>
      <c r="P470" s="286"/>
      <c r="Q470" s="286">
        <v>900</v>
      </c>
      <c r="R470" s="286" t="s">
        <v>2324</v>
      </c>
      <c r="S470" s="286" t="s">
        <v>2325</v>
      </c>
      <c r="T470" s="286" t="s">
        <v>2326</v>
      </c>
      <c r="U470" s="302" t="s">
        <v>2304</v>
      </c>
      <c r="V470" s="285"/>
    </row>
    <row r="471" s="21" customFormat="1" ht="49" hidden="1" customHeight="1" spans="1:22">
      <c r="A471" s="285">
        <v>5</v>
      </c>
      <c r="B471" s="285" t="s">
        <v>2295</v>
      </c>
      <c r="C471" s="286" t="s">
        <v>2327</v>
      </c>
      <c r="D471" s="286" t="s">
        <v>2328</v>
      </c>
      <c r="E471" s="286" t="s">
        <v>100</v>
      </c>
      <c r="F471" s="286" t="s">
        <v>119</v>
      </c>
      <c r="G471" s="286" t="s">
        <v>31</v>
      </c>
      <c r="H471" s="286" t="s">
        <v>2320</v>
      </c>
      <c r="I471" s="286" t="s">
        <v>2329</v>
      </c>
      <c r="J471" s="286" t="s">
        <v>2322</v>
      </c>
      <c r="K471" s="294" t="s">
        <v>2330</v>
      </c>
      <c r="L471" s="286">
        <v>2550</v>
      </c>
      <c r="M471" s="286">
        <v>1700</v>
      </c>
      <c r="N471" s="294"/>
      <c r="O471" s="294"/>
      <c r="P471" s="286"/>
      <c r="Q471" s="286">
        <v>850</v>
      </c>
      <c r="R471" s="286" t="s">
        <v>2324</v>
      </c>
      <c r="S471" s="286" t="s">
        <v>2325</v>
      </c>
      <c r="T471" s="286" t="s">
        <v>2331</v>
      </c>
      <c r="U471" s="302" t="s">
        <v>2304</v>
      </c>
      <c r="V471" s="285"/>
    </row>
    <row r="472" s="21" customFormat="1" ht="31.5" hidden="1" spans="1:22">
      <c r="A472" s="285">
        <v>6</v>
      </c>
      <c r="B472" s="285" t="s">
        <v>2295</v>
      </c>
      <c r="C472" s="286" t="s">
        <v>2332</v>
      </c>
      <c r="D472" s="286" t="s">
        <v>2333</v>
      </c>
      <c r="E472" s="286" t="s">
        <v>100</v>
      </c>
      <c r="F472" s="286" t="s">
        <v>100</v>
      </c>
      <c r="G472" s="286" t="s">
        <v>31</v>
      </c>
      <c r="H472" s="286" t="s">
        <v>2334</v>
      </c>
      <c r="I472" s="286" t="s">
        <v>2335</v>
      </c>
      <c r="J472" s="286" t="s">
        <v>2336</v>
      </c>
      <c r="K472" s="294" t="s">
        <v>2337</v>
      </c>
      <c r="L472" s="286">
        <v>1700</v>
      </c>
      <c r="M472" s="286">
        <v>1700</v>
      </c>
      <c r="N472" s="294"/>
      <c r="O472" s="294"/>
      <c r="P472" s="286"/>
      <c r="Q472" s="286"/>
      <c r="R472" s="286" t="s">
        <v>2336</v>
      </c>
      <c r="S472" s="294" t="s">
        <v>2338</v>
      </c>
      <c r="T472" s="286" t="s">
        <v>2339</v>
      </c>
      <c r="U472" s="302" t="s">
        <v>2304</v>
      </c>
      <c r="V472" s="285"/>
    </row>
    <row r="473" s="21" customFormat="1" ht="63" hidden="1" spans="1:22">
      <c r="A473" s="285">
        <v>7</v>
      </c>
      <c r="B473" s="285" t="s">
        <v>2295</v>
      </c>
      <c r="C473" s="286" t="s">
        <v>2340</v>
      </c>
      <c r="D473" s="287" t="s">
        <v>2341</v>
      </c>
      <c r="E473" s="286" t="s">
        <v>100</v>
      </c>
      <c r="F473" s="286" t="s">
        <v>100</v>
      </c>
      <c r="G473" s="286" t="s">
        <v>31</v>
      </c>
      <c r="H473" s="287" t="s">
        <v>2342</v>
      </c>
      <c r="I473" s="287" t="s">
        <v>2343</v>
      </c>
      <c r="J473" s="287" t="s">
        <v>2336</v>
      </c>
      <c r="K473" s="294" t="s">
        <v>2344</v>
      </c>
      <c r="L473" s="295">
        <v>5000</v>
      </c>
      <c r="M473" s="295">
        <v>1000</v>
      </c>
      <c r="N473" s="294"/>
      <c r="O473" s="294"/>
      <c r="P473" s="286"/>
      <c r="Q473" s="295">
        <v>4000</v>
      </c>
      <c r="R473" s="287" t="s">
        <v>2336</v>
      </c>
      <c r="S473" s="294" t="s">
        <v>2338</v>
      </c>
      <c r="T473" s="287" t="s">
        <v>2345</v>
      </c>
      <c r="U473" s="302" t="s">
        <v>2304</v>
      </c>
      <c r="V473" s="285"/>
    </row>
    <row r="474" s="21" customFormat="1" ht="39" hidden="1" customHeight="1" spans="1:22">
      <c r="A474" s="285">
        <v>8</v>
      </c>
      <c r="B474" s="285" t="s">
        <v>2295</v>
      </c>
      <c r="C474" s="286" t="s">
        <v>2346</v>
      </c>
      <c r="D474" s="286" t="s">
        <v>2347</v>
      </c>
      <c r="E474" s="286" t="s">
        <v>100</v>
      </c>
      <c r="F474" s="286" t="s">
        <v>119</v>
      </c>
      <c r="G474" s="286" t="s">
        <v>31</v>
      </c>
      <c r="H474" s="286" t="s">
        <v>2334</v>
      </c>
      <c r="I474" s="286" t="s">
        <v>2348</v>
      </c>
      <c r="J474" s="287" t="s">
        <v>2336</v>
      </c>
      <c r="K474" s="294" t="s">
        <v>2349</v>
      </c>
      <c r="L474" s="294">
        <v>2000</v>
      </c>
      <c r="M474" s="294">
        <v>2000</v>
      </c>
      <c r="N474" s="294"/>
      <c r="O474" s="294"/>
      <c r="P474" s="286"/>
      <c r="Q474" s="294"/>
      <c r="R474" s="287" t="s">
        <v>2336</v>
      </c>
      <c r="S474" s="294" t="s">
        <v>2338</v>
      </c>
      <c r="T474" s="286" t="s">
        <v>2350</v>
      </c>
      <c r="U474" s="302" t="s">
        <v>2304</v>
      </c>
      <c r="V474" s="285"/>
    </row>
    <row r="475" s="21" customFormat="1" ht="35" hidden="1" customHeight="1" spans="1:22">
      <c r="A475" s="285">
        <v>9</v>
      </c>
      <c r="B475" s="285" t="s">
        <v>2295</v>
      </c>
      <c r="C475" s="286" t="s">
        <v>2351</v>
      </c>
      <c r="D475" s="286" t="s">
        <v>2352</v>
      </c>
      <c r="E475" s="286" t="s">
        <v>100</v>
      </c>
      <c r="F475" s="286" t="s">
        <v>119</v>
      </c>
      <c r="G475" s="286" t="s">
        <v>31</v>
      </c>
      <c r="H475" s="286" t="s">
        <v>2353</v>
      </c>
      <c r="I475" s="286" t="s">
        <v>2354</v>
      </c>
      <c r="J475" s="286" t="s">
        <v>2355</v>
      </c>
      <c r="K475" s="294" t="s">
        <v>2356</v>
      </c>
      <c r="L475" s="286">
        <v>35</v>
      </c>
      <c r="M475" s="286">
        <v>35</v>
      </c>
      <c r="N475" s="294"/>
      <c r="O475" s="294"/>
      <c r="P475" s="286"/>
      <c r="Q475" s="286"/>
      <c r="R475" s="286" t="s">
        <v>2355</v>
      </c>
      <c r="S475" s="294" t="s">
        <v>2357</v>
      </c>
      <c r="T475" s="286" t="s">
        <v>2358</v>
      </c>
      <c r="U475" s="302" t="s">
        <v>2304</v>
      </c>
      <c r="V475" s="285"/>
    </row>
    <row r="476" s="21" customFormat="1" ht="47" hidden="1" customHeight="1" spans="1:22">
      <c r="A476" s="285">
        <v>10</v>
      </c>
      <c r="B476" s="285" t="s">
        <v>2295</v>
      </c>
      <c r="C476" s="286" t="s">
        <v>2359</v>
      </c>
      <c r="D476" s="286" t="s">
        <v>2360</v>
      </c>
      <c r="E476" s="286" t="s">
        <v>100</v>
      </c>
      <c r="F476" s="286" t="s">
        <v>817</v>
      </c>
      <c r="G476" s="286" t="s">
        <v>31</v>
      </c>
      <c r="H476" s="286" t="s">
        <v>2361</v>
      </c>
      <c r="I476" s="286" t="s">
        <v>2362</v>
      </c>
      <c r="J476" s="286" t="s">
        <v>2363</v>
      </c>
      <c r="K476" s="294" t="s">
        <v>2364</v>
      </c>
      <c r="L476" s="286">
        <v>650</v>
      </c>
      <c r="M476" s="286">
        <v>650</v>
      </c>
      <c r="N476" s="294"/>
      <c r="O476" s="294"/>
      <c r="P476" s="286"/>
      <c r="Q476" s="286"/>
      <c r="R476" s="286" t="s">
        <v>2363</v>
      </c>
      <c r="S476" s="286" t="s">
        <v>2316</v>
      </c>
      <c r="T476" s="286" t="s">
        <v>2365</v>
      </c>
      <c r="U476" s="302" t="s">
        <v>2304</v>
      </c>
      <c r="V476" s="285"/>
    </row>
    <row r="477" s="21" customFormat="1" ht="55" hidden="1" customHeight="1" spans="1:22">
      <c r="A477" s="285">
        <v>11</v>
      </c>
      <c r="B477" s="285" t="s">
        <v>2295</v>
      </c>
      <c r="C477" s="286" t="s">
        <v>2366</v>
      </c>
      <c r="D477" s="286" t="s">
        <v>2367</v>
      </c>
      <c r="E477" s="286" t="s">
        <v>100</v>
      </c>
      <c r="F477" s="286" t="s">
        <v>119</v>
      </c>
      <c r="G477" s="286" t="s">
        <v>31</v>
      </c>
      <c r="H477" s="286" t="s">
        <v>2368</v>
      </c>
      <c r="I477" s="286" t="s">
        <v>2369</v>
      </c>
      <c r="J477" s="286" t="s">
        <v>2370</v>
      </c>
      <c r="K477" s="294" t="s">
        <v>2371</v>
      </c>
      <c r="L477" s="286">
        <v>1200</v>
      </c>
      <c r="M477" s="286">
        <v>1200</v>
      </c>
      <c r="N477" s="294"/>
      <c r="O477" s="294"/>
      <c r="P477" s="286"/>
      <c r="Q477" s="286"/>
      <c r="R477" s="286" t="s">
        <v>2370</v>
      </c>
      <c r="S477" s="294" t="s">
        <v>2372</v>
      </c>
      <c r="T477" s="286" t="s">
        <v>2373</v>
      </c>
      <c r="U477" s="302" t="s">
        <v>2304</v>
      </c>
      <c r="V477" s="285"/>
    </row>
    <row r="478" s="21" customFormat="1" ht="107" hidden="1" customHeight="1" spans="1:22">
      <c r="A478" s="285">
        <v>12</v>
      </c>
      <c r="B478" s="285" t="s">
        <v>2295</v>
      </c>
      <c r="C478" s="286" t="s">
        <v>2374</v>
      </c>
      <c r="D478" s="286" t="s">
        <v>2375</v>
      </c>
      <c r="E478" s="286" t="s">
        <v>100</v>
      </c>
      <c r="F478" s="286" t="s">
        <v>119</v>
      </c>
      <c r="G478" s="286" t="s">
        <v>31</v>
      </c>
      <c r="H478" s="286" t="s">
        <v>2376</v>
      </c>
      <c r="I478" s="286" t="s">
        <v>2377</v>
      </c>
      <c r="J478" s="286" t="s">
        <v>2378</v>
      </c>
      <c r="K478" s="294" t="s">
        <v>2379</v>
      </c>
      <c r="L478" s="286">
        <v>2460</v>
      </c>
      <c r="M478" s="286">
        <v>980</v>
      </c>
      <c r="N478" s="294"/>
      <c r="O478" s="294"/>
      <c r="P478" s="286"/>
      <c r="Q478" s="286">
        <v>1475</v>
      </c>
      <c r="R478" s="286" t="s">
        <v>2378</v>
      </c>
      <c r="S478" s="294" t="s">
        <v>2380</v>
      </c>
      <c r="T478" s="286" t="s">
        <v>2381</v>
      </c>
      <c r="U478" s="302" t="s">
        <v>2304</v>
      </c>
      <c r="V478" s="285"/>
    </row>
    <row r="479" s="21" customFormat="1" ht="39" hidden="1" customHeight="1" spans="1:22">
      <c r="A479" s="285">
        <v>13</v>
      </c>
      <c r="B479" s="285" t="s">
        <v>2295</v>
      </c>
      <c r="C479" s="286" t="s">
        <v>2382</v>
      </c>
      <c r="D479" s="286" t="s">
        <v>2383</v>
      </c>
      <c r="E479" s="286" t="s">
        <v>100</v>
      </c>
      <c r="F479" s="286" t="s">
        <v>111</v>
      </c>
      <c r="G479" s="286" t="s">
        <v>31</v>
      </c>
      <c r="H479" s="286" t="s">
        <v>2384</v>
      </c>
      <c r="I479" s="286" t="s">
        <v>2385</v>
      </c>
      <c r="J479" s="286" t="s">
        <v>2386</v>
      </c>
      <c r="K479" s="294" t="s">
        <v>2387</v>
      </c>
      <c r="L479" s="286">
        <v>1700</v>
      </c>
      <c r="M479" s="286">
        <v>1700</v>
      </c>
      <c r="N479" s="294"/>
      <c r="O479" s="294"/>
      <c r="P479" s="286"/>
      <c r="Q479" s="294"/>
      <c r="R479" s="286" t="s">
        <v>2386</v>
      </c>
      <c r="S479" s="294" t="s">
        <v>2388</v>
      </c>
      <c r="T479" s="286" t="s">
        <v>2389</v>
      </c>
      <c r="U479" s="302" t="s">
        <v>2304</v>
      </c>
      <c r="V479" s="285"/>
    </row>
    <row r="480" s="22" customFormat="1" ht="42" hidden="1" customHeight="1" spans="1:22">
      <c r="A480" s="288">
        <v>14</v>
      </c>
      <c r="B480" s="285" t="s">
        <v>2295</v>
      </c>
      <c r="C480" s="289" t="s">
        <v>2390</v>
      </c>
      <c r="D480" s="289" t="s">
        <v>2391</v>
      </c>
      <c r="E480" s="289" t="s">
        <v>29</v>
      </c>
      <c r="F480" s="289" t="s">
        <v>30</v>
      </c>
      <c r="G480" s="289" t="s">
        <v>31</v>
      </c>
      <c r="H480" s="289" t="s">
        <v>2392</v>
      </c>
      <c r="I480" s="289" t="s">
        <v>2393</v>
      </c>
      <c r="J480" s="289" t="s">
        <v>2370</v>
      </c>
      <c r="K480" s="296" t="s">
        <v>2394</v>
      </c>
      <c r="L480" s="289">
        <v>400</v>
      </c>
      <c r="M480" s="289">
        <v>400</v>
      </c>
      <c r="N480" s="296"/>
      <c r="O480" s="296"/>
      <c r="P480" s="289"/>
      <c r="Q480" s="296"/>
      <c r="R480" s="289" t="s">
        <v>2392</v>
      </c>
      <c r="S480" s="296" t="s">
        <v>2372</v>
      </c>
      <c r="T480" s="289" t="s">
        <v>2395</v>
      </c>
      <c r="U480" s="304" t="s">
        <v>2304</v>
      </c>
      <c r="V480" s="290"/>
    </row>
    <row r="481" s="22" customFormat="1" ht="43" hidden="1" customHeight="1" spans="1:22">
      <c r="A481" s="290">
        <v>15</v>
      </c>
      <c r="B481" s="285" t="s">
        <v>2295</v>
      </c>
      <c r="C481" s="289" t="s">
        <v>2396</v>
      </c>
      <c r="D481" s="289" t="s">
        <v>2397</v>
      </c>
      <c r="E481" s="289" t="s">
        <v>29</v>
      </c>
      <c r="F481" s="289" t="s">
        <v>111</v>
      </c>
      <c r="G481" s="289" t="s">
        <v>31</v>
      </c>
      <c r="H481" s="289" t="s">
        <v>2398</v>
      </c>
      <c r="I481" s="289" t="s">
        <v>2399</v>
      </c>
      <c r="J481" s="289" t="s">
        <v>2400</v>
      </c>
      <c r="K481" s="296" t="s">
        <v>2401</v>
      </c>
      <c r="L481" s="289">
        <v>400</v>
      </c>
      <c r="M481" s="289">
        <v>400</v>
      </c>
      <c r="N481" s="296"/>
      <c r="O481" s="296"/>
      <c r="P481" s="289"/>
      <c r="Q481" s="296"/>
      <c r="R481" s="289" t="s">
        <v>2400</v>
      </c>
      <c r="S481" s="296" t="s">
        <v>2402</v>
      </c>
      <c r="T481" s="289" t="s">
        <v>2403</v>
      </c>
      <c r="U481" s="304" t="s">
        <v>2304</v>
      </c>
      <c r="V481" s="290"/>
    </row>
    <row r="482" s="22" customFormat="1" ht="43" hidden="1" customHeight="1" spans="1:22">
      <c r="A482" s="288">
        <v>16</v>
      </c>
      <c r="B482" s="285" t="s">
        <v>2295</v>
      </c>
      <c r="C482" s="289" t="s">
        <v>2404</v>
      </c>
      <c r="D482" s="289" t="s">
        <v>2405</v>
      </c>
      <c r="E482" s="289" t="s">
        <v>29</v>
      </c>
      <c r="F482" s="289" t="s">
        <v>45</v>
      </c>
      <c r="G482" s="289" t="s">
        <v>31</v>
      </c>
      <c r="H482" s="289" t="s">
        <v>2406</v>
      </c>
      <c r="I482" s="289" t="s">
        <v>2407</v>
      </c>
      <c r="J482" s="289" t="s">
        <v>2363</v>
      </c>
      <c r="K482" s="296" t="s">
        <v>2408</v>
      </c>
      <c r="L482" s="289">
        <v>390</v>
      </c>
      <c r="M482" s="289">
        <v>390</v>
      </c>
      <c r="N482" s="296"/>
      <c r="O482" s="296"/>
      <c r="P482" s="289"/>
      <c r="Q482" s="296"/>
      <c r="R482" s="289" t="s">
        <v>2363</v>
      </c>
      <c r="S482" s="296" t="s">
        <v>2316</v>
      </c>
      <c r="T482" s="289" t="s">
        <v>2409</v>
      </c>
      <c r="U482" s="304" t="s">
        <v>2304</v>
      </c>
      <c r="V482" s="290"/>
    </row>
    <row r="483" s="22" customFormat="1" ht="43" hidden="1" customHeight="1" spans="1:22">
      <c r="A483" s="290">
        <v>17</v>
      </c>
      <c r="B483" s="285" t="s">
        <v>2295</v>
      </c>
      <c r="C483" s="289" t="s">
        <v>2410</v>
      </c>
      <c r="D483" s="289" t="s">
        <v>2411</v>
      </c>
      <c r="E483" s="289" t="s">
        <v>29</v>
      </c>
      <c r="F483" s="289" t="s">
        <v>111</v>
      </c>
      <c r="G483" s="289" t="s">
        <v>31</v>
      </c>
      <c r="H483" s="289" t="s">
        <v>2412</v>
      </c>
      <c r="I483" s="289" t="s">
        <v>2413</v>
      </c>
      <c r="J483" s="289" t="s">
        <v>2370</v>
      </c>
      <c r="K483" s="296" t="s">
        <v>2414</v>
      </c>
      <c r="L483" s="289">
        <v>400</v>
      </c>
      <c r="M483" s="289">
        <v>400</v>
      </c>
      <c r="N483" s="296"/>
      <c r="O483" s="296"/>
      <c r="P483" s="289"/>
      <c r="Q483" s="296"/>
      <c r="R483" s="289" t="s">
        <v>2392</v>
      </c>
      <c r="S483" s="296" t="s">
        <v>2372</v>
      </c>
      <c r="T483" s="289" t="s">
        <v>2409</v>
      </c>
      <c r="U483" s="304" t="s">
        <v>2304</v>
      </c>
      <c r="V483" s="290"/>
    </row>
    <row r="484" s="22" customFormat="1" ht="43" hidden="1" customHeight="1" spans="1:22">
      <c r="A484" s="288">
        <v>18</v>
      </c>
      <c r="B484" s="285" t="s">
        <v>2295</v>
      </c>
      <c r="C484" s="289" t="s">
        <v>2415</v>
      </c>
      <c r="D484" s="289" t="s">
        <v>2416</v>
      </c>
      <c r="E484" s="289" t="s">
        <v>29</v>
      </c>
      <c r="F484" s="289" t="s">
        <v>111</v>
      </c>
      <c r="G484" s="289" t="s">
        <v>31</v>
      </c>
      <c r="H484" s="289" t="s">
        <v>2417</v>
      </c>
      <c r="I484" s="289" t="s">
        <v>2418</v>
      </c>
      <c r="J484" s="289" t="s">
        <v>2322</v>
      </c>
      <c r="K484" s="296" t="s">
        <v>2419</v>
      </c>
      <c r="L484" s="289">
        <v>400</v>
      </c>
      <c r="M484" s="289">
        <v>400</v>
      </c>
      <c r="N484" s="296"/>
      <c r="O484" s="296"/>
      <c r="P484" s="289"/>
      <c r="Q484" s="296"/>
      <c r="R484" s="289" t="s">
        <v>2324</v>
      </c>
      <c r="S484" s="296" t="s">
        <v>2325</v>
      </c>
      <c r="T484" s="289" t="s">
        <v>2409</v>
      </c>
      <c r="U484" s="304" t="s">
        <v>2304</v>
      </c>
      <c r="V484" s="290"/>
    </row>
    <row r="485" s="22" customFormat="1" ht="43" hidden="1" customHeight="1" spans="1:22">
      <c r="A485" s="290">
        <v>19</v>
      </c>
      <c r="B485" s="285" t="s">
        <v>2295</v>
      </c>
      <c r="C485" s="289" t="s">
        <v>2420</v>
      </c>
      <c r="D485" s="289" t="s">
        <v>2421</v>
      </c>
      <c r="E485" s="289" t="s">
        <v>29</v>
      </c>
      <c r="F485" s="289" t="s">
        <v>45</v>
      </c>
      <c r="G485" s="289" t="s">
        <v>31</v>
      </c>
      <c r="H485" s="289" t="s">
        <v>2422</v>
      </c>
      <c r="I485" s="289" t="s">
        <v>2423</v>
      </c>
      <c r="J485" s="289" t="s">
        <v>2424</v>
      </c>
      <c r="K485" s="296" t="s">
        <v>2425</v>
      </c>
      <c r="L485" s="289">
        <v>517</v>
      </c>
      <c r="M485" s="289">
        <v>517</v>
      </c>
      <c r="N485" s="296"/>
      <c r="O485" s="296"/>
      <c r="P485" s="289"/>
      <c r="Q485" s="296"/>
      <c r="R485" s="289" t="s">
        <v>2426</v>
      </c>
      <c r="S485" s="296" t="s">
        <v>2402</v>
      </c>
      <c r="T485" s="289" t="s">
        <v>2427</v>
      </c>
      <c r="U485" s="304" t="s">
        <v>2304</v>
      </c>
      <c r="V485" s="290"/>
    </row>
    <row r="486" s="22" customFormat="1" ht="46" hidden="1" customHeight="1" spans="1:22">
      <c r="A486" s="288">
        <v>20</v>
      </c>
      <c r="B486" s="285" t="s">
        <v>2295</v>
      </c>
      <c r="C486" s="289" t="s">
        <v>2428</v>
      </c>
      <c r="D486" s="289" t="s">
        <v>2429</v>
      </c>
      <c r="E486" s="289" t="s">
        <v>29</v>
      </c>
      <c r="F486" s="289" t="s">
        <v>2430</v>
      </c>
      <c r="G486" s="289" t="s">
        <v>31</v>
      </c>
      <c r="H486" s="289" t="s">
        <v>2431</v>
      </c>
      <c r="I486" s="289" t="s">
        <v>2432</v>
      </c>
      <c r="J486" s="289" t="s">
        <v>2355</v>
      </c>
      <c r="K486" s="296" t="s">
        <v>2433</v>
      </c>
      <c r="L486" s="289">
        <v>350</v>
      </c>
      <c r="M486" s="289">
        <v>350</v>
      </c>
      <c r="N486" s="296"/>
      <c r="O486" s="296"/>
      <c r="P486" s="289"/>
      <c r="Q486" s="296"/>
      <c r="R486" s="289" t="s">
        <v>2355</v>
      </c>
      <c r="S486" s="296" t="s">
        <v>2357</v>
      </c>
      <c r="T486" s="289" t="s">
        <v>2434</v>
      </c>
      <c r="U486" s="304" t="s">
        <v>2304</v>
      </c>
      <c r="V486" s="290"/>
    </row>
    <row r="487" s="22" customFormat="1" ht="37" hidden="1" customHeight="1" spans="1:22">
      <c r="A487" s="290">
        <v>21</v>
      </c>
      <c r="B487" s="285" t="s">
        <v>2295</v>
      </c>
      <c r="C487" s="289" t="s">
        <v>2435</v>
      </c>
      <c r="D487" s="289" t="s">
        <v>2436</v>
      </c>
      <c r="E487" s="289" t="s">
        <v>29</v>
      </c>
      <c r="F487" s="289" t="s">
        <v>45</v>
      </c>
      <c r="G487" s="289" t="s">
        <v>31</v>
      </c>
      <c r="H487" s="289" t="s">
        <v>2334</v>
      </c>
      <c r="I487" s="289" t="s">
        <v>2437</v>
      </c>
      <c r="J487" s="289" t="s">
        <v>2336</v>
      </c>
      <c r="K487" s="296" t="s">
        <v>2438</v>
      </c>
      <c r="L487" s="289">
        <v>300</v>
      </c>
      <c r="M487" s="289">
        <v>300</v>
      </c>
      <c r="N487" s="296"/>
      <c r="O487" s="296"/>
      <c r="P487" s="289"/>
      <c r="Q487" s="296"/>
      <c r="R487" s="289" t="s">
        <v>2336</v>
      </c>
      <c r="S487" s="296" t="s">
        <v>2338</v>
      </c>
      <c r="T487" s="289" t="s">
        <v>2439</v>
      </c>
      <c r="U487" s="304" t="s">
        <v>2304</v>
      </c>
      <c r="V487" s="290"/>
    </row>
    <row r="488" s="22" customFormat="1" ht="37" hidden="1" customHeight="1" spans="1:22">
      <c r="A488" s="288">
        <v>22</v>
      </c>
      <c r="B488" s="285" t="s">
        <v>2295</v>
      </c>
      <c r="C488" s="289" t="s">
        <v>2440</v>
      </c>
      <c r="D488" s="289" t="s">
        <v>2441</v>
      </c>
      <c r="E488" s="289" t="s">
        <v>29</v>
      </c>
      <c r="F488" s="289" t="s">
        <v>30</v>
      </c>
      <c r="G488" s="289" t="s">
        <v>31</v>
      </c>
      <c r="H488" s="289" t="s">
        <v>2334</v>
      </c>
      <c r="I488" s="289" t="s">
        <v>2442</v>
      </c>
      <c r="J488" s="289" t="s">
        <v>2336</v>
      </c>
      <c r="K488" s="296" t="s">
        <v>2443</v>
      </c>
      <c r="L488" s="289">
        <v>250</v>
      </c>
      <c r="M488" s="289">
        <v>250</v>
      </c>
      <c r="N488" s="296"/>
      <c r="O488" s="296"/>
      <c r="P488" s="289"/>
      <c r="Q488" s="296"/>
      <c r="R488" s="289" t="s">
        <v>2336</v>
      </c>
      <c r="S488" s="296" t="s">
        <v>2338</v>
      </c>
      <c r="T488" s="289" t="s">
        <v>2444</v>
      </c>
      <c r="U488" s="304" t="s">
        <v>2304</v>
      </c>
      <c r="V488" s="290"/>
    </row>
    <row r="489" s="22" customFormat="1" ht="31" hidden="1" customHeight="1" spans="1:22">
      <c r="A489" s="290">
        <v>23</v>
      </c>
      <c r="B489" s="285" t="s">
        <v>2295</v>
      </c>
      <c r="C489" s="289" t="s">
        <v>2445</v>
      </c>
      <c r="D489" s="289" t="s">
        <v>2446</v>
      </c>
      <c r="E489" s="289" t="s">
        <v>29</v>
      </c>
      <c r="F489" s="289" t="s">
        <v>45</v>
      </c>
      <c r="G489" s="289" t="s">
        <v>31</v>
      </c>
      <c r="H489" s="289" t="s">
        <v>2334</v>
      </c>
      <c r="I489" s="289" t="s">
        <v>2447</v>
      </c>
      <c r="J489" s="289" t="s">
        <v>2336</v>
      </c>
      <c r="K489" s="296" t="s">
        <v>2448</v>
      </c>
      <c r="L489" s="289">
        <v>2500</v>
      </c>
      <c r="M489" s="289">
        <v>2500</v>
      </c>
      <c r="N489" s="296"/>
      <c r="O489" s="296"/>
      <c r="P489" s="289"/>
      <c r="Q489" s="296"/>
      <c r="R489" s="289" t="s">
        <v>2336</v>
      </c>
      <c r="S489" s="296" t="s">
        <v>2338</v>
      </c>
      <c r="T489" s="289" t="s">
        <v>2449</v>
      </c>
      <c r="U489" s="304" t="s">
        <v>2304</v>
      </c>
      <c r="V489" s="290"/>
    </row>
    <row r="490" s="22" customFormat="1" ht="39" hidden="1" customHeight="1" spans="1:22">
      <c r="A490" s="288">
        <v>24</v>
      </c>
      <c r="B490" s="285" t="s">
        <v>2295</v>
      </c>
      <c r="C490" s="289" t="s">
        <v>2450</v>
      </c>
      <c r="D490" s="289" t="s">
        <v>2451</v>
      </c>
      <c r="E490" s="289" t="s">
        <v>29</v>
      </c>
      <c r="F490" s="289" t="s">
        <v>111</v>
      </c>
      <c r="G490" s="289" t="s">
        <v>31</v>
      </c>
      <c r="H490" s="289" t="s">
        <v>2452</v>
      </c>
      <c r="I490" s="289" t="s">
        <v>2453</v>
      </c>
      <c r="J490" s="289" t="s">
        <v>2322</v>
      </c>
      <c r="K490" s="296" t="s">
        <v>2454</v>
      </c>
      <c r="L490" s="289">
        <v>260</v>
      </c>
      <c r="M490" s="289">
        <v>260</v>
      </c>
      <c r="N490" s="296"/>
      <c r="O490" s="296"/>
      <c r="P490" s="289"/>
      <c r="Q490" s="296"/>
      <c r="R490" s="289" t="s">
        <v>2324</v>
      </c>
      <c r="S490" s="296" t="s">
        <v>2325</v>
      </c>
      <c r="T490" s="289" t="s">
        <v>2455</v>
      </c>
      <c r="U490" s="304" t="s">
        <v>2304</v>
      </c>
      <c r="V490" s="290"/>
    </row>
    <row r="491" s="22" customFormat="1" ht="46" hidden="1" customHeight="1" spans="1:22">
      <c r="A491" s="290">
        <v>25</v>
      </c>
      <c r="B491" s="285" t="s">
        <v>2295</v>
      </c>
      <c r="C491" s="289" t="s">
        <v>2456</v>
      </c>
      <c r="D491" s="289" t="s">
        <v>2457</v>
      </c>
      <c r="E491" s="289" t="s">
        <v>29</v>
      </c>
      <c r="F491" s="289" t="s">
        <v>928</v>
      </c>
      <c r="G491" s="289" t="s">
        <v>31</v>
      </c>
      <c r="H491" s="289" t="s">
        <v>2458</v>
      </c>
      <c r="I491" s="289" t="s">
        <v>2459</v>
      </c>
      <c r="J491" s="289" t="s">
        <v>2460</v>
      </c>
      <c r="K491" s="296" t="s">
        <v>2461</v>
      </c>
      <c r="L491" s="289">
        <v>220</v>
      </c>
      <c r="M491" s="289">
        <v>220</v>
      </c>
      <c r="N491" s="296"/>
      <c r="O491" s="296"/>
      <c r="P491" s="289"/>
      <c r="Q491" s="296"/>
      <c r="R491" s="289" t="s">
        <v>2462</v>
      </c>
      <c r="S491" s="296" t="s">
        <v>2463</v>
      </c>
      <c r="T491" s="289" t="s">
        <v>2464</v>
      </c>
      <c r="U491" s="304" t="s">
        <v>2304</v>
      </c>
      <c r="V491" s="290"/>
    </row>
    <row r="492" s="22" customFormat="1" ht="39" hidden="1" customHeight="1" spans="1:22">
      <c r="A492" s="288">
        <v>26</v>
      </c>
      <c r="B492" s="285" t="s">
        <v>2295</v>
      </c>
      <c r="C492" s="289" t="s">
        <v>2465</v>
      </c>
      <c r="D492" s="289" t="s">
        <v>2466</v>
      </c>
      <c r="E492" s="289" t="s">
        <v>29</v>
      </c>
      <c r="F492" s="289" t="s">
        <v>111</v>
      </c>
      <c r="G492" s="289" t="s">
        <v>31</v>
      </c>
      <c r="H492" s="289" t="s">
        <v>2467</v>
      </c>
      <c r="I492" s="289" t="s">
        <v>2468</v>
      </c>
      <c r="J492" s="289" t="s">
        <v>2370</v>
      </c>
      <c r="K492" s="296" t="s">
        <v>2469</v>
      </c>
      <c r="L492" s="297">
        <v>200</v>
      </c>
      <c r="M492" s="297">
        <v>200</v>
      </c>
      <c r="N492" s="296"/>
      <c r="O492" s="296"/>
      <c r="P492" s="289"/>
      <c r="Q492" s="296"/>
      <c r="R492" s="289" t="s">
        <v>2370</v>
      </c>
      <c r="S492" s="296" t="s">
        <v>2372</v>
      </c>
      <c r="T492" s="289" t="s">
        <v>2470</v>
      </c>
      <c r="U492" s="304" t="s">
        <v>2304</v>
      </c>
      <c r="V492" s="290"/>
    </row>
    <row r="493" s="22" customFormat="1" ht="36" hidden="1" customHeight="1" spans="1:22">
      <c r="A493" s="290">
        <v>27</v>
      </c>
      <c r="B493" s="285" t="s">
        <v>2295</v>
      </c>
      <c r="C493" s="289" t="s">
        <v>2471</v>
      </c>
      <c r="D493" s="289" t="s">
        <v>2472</v>
      </c>
      <c r="E493" s="289" t="s">
        <v>29</v>
      </c>
      <c r="F493" s="289" t="s">
        <v>111</v>
      </c>
      <c r="G493" s="289" t="s">
        <v>31</v>
      </c>
      <c r="H493" s="289" t="s">
        <v>2368</v>
      </c>
      <c r="I493" s="289" t="s">
        <v>2473</v>
      </c>
      <c r="J493" s="289" t="s">
        <v>2370</v>
      </c>
      <c r="K493" s="296" t="s">
        <v>2474</v>
      </c>
      <c r="L493" s="297">
        <v>200</v>
      </c>
      <c r="M493" s="297">
        <v>200</v>
      </c>
      <c r="N493" s="296"/>
      <c r="O493" s="296"/>
      <c r="P493" s="289"/>
      <c r="Q493" s="296"/>
      <c r="R493" s="289" t="s">
        <v>2370</v>
      </c>
      <c r="S493" s="296" t="s">
        <v>2372</v>
      </c>
      <c r="T493" s="289" t="s">
        <v>2475</v>
      </c>
      <c r="U493" s="304" t="s">
        <v>2304</v>
      </c>
      <c r="V493" s="290"/>
    </row>
    <row r="494" s="22" customFormat="1" ht="30" hidden="1" customHeight="1" spans="1:22">
      <c r="A494" s="288">
        <v>28</v>
      </c>
      <c r="B494" s="285" t="s">
        <v>2295</v>
      </c>
      <c r="C494" s="289" t="s">
        <v>2476</v>
      </c>
      <c r="D494" s="289" t="s">
        <v>2477</v>
      </c>
      <c r="E494" s="289" t="s">
        <v>29</v>
      </c>
      <c r="F494" s="289" t="s">
        <v>111</v>
      </c>
      <c r="G494" s="289" t="s">
        <v>31</v>
      </c>
      <c r="H494" s="289" t="s">
        <v>2478</v>
      </c>
      <c r="I494" s="289" t="s">
        <v>2479</v>
      </c>
      <c r="J494" s="289" t="s">
        <v>2370</v>
      </c>
      <c r="K494" s="296" t="s">
        <v>2480</v>
      </c>
      <c r="L494" s="297">
        <v>175</v>
      </c>
      <c r="M494" s="297">
        <v>175</v>
      </c>
      <c r="N494" s="296"/>
      <c r="O494" s="296"/>
      <c r="P494" s="289"/>
      <c r="Q494" s="296"/>
      <c r="R494" s="289" t="s">
        <v>2370</v>
      </c>
      <c r="S494" s="296" t="s">
        <v>2372</v>
      </c>
      <c r="T494" s="289" t="s">
        <v>2481</v>
      </c>
      <c r="U494" s="304" t="s">
        <v>2304</v>
      </c>
      <c r="V494" s="290"/>
    </row>
    <row r="495" s="22" customFormat="1" ht="36" hidden="1" customHeight="1" spans="1:22">
      <c r="A495" s="290">
        <v>29</v>
      </c>
      <c r="B495" s="285" t="s">
        <v>2295</v>
      </c>
      <c r="C495" s="289" t="s">
        <v>2482</v>
      </c>
      <c r="D495" s="289" t="s">
        <v>2483</v>
      </c>
      <c r="E495" s="289" t="s">
        <v>29</v>
      </c>
      <c r="F495" s="289" t="s">
        <v>45</v>
      </c>
      <c r="G495" s="289" t="s">
        <v>31</v>
      </c>
      <c r="H495" s="289" t="s">
        <v>2484</v>
      </c>
      <c r="I495" s="289" t="s">
        <v>2485</v>
      </c>
      <c r="J495" s="289" t="s">
        <v>2486</v>
      </c>
      <c r="K495" s="296" t="s">
        <v>2487</v>
      </c>
      <c r="L495" s="289">
        <v>300</v>
      </c>
      <c r="M495" s="289">
        <v>300</v>
      </c>
      <c r="N495" s="296"/>
      <c r="O495" s="296"/>
      <c r="P495" s="289"/>
      <c r="Q495" s="296"/>
      <c r="R495" s="289" t="s">
        <v>2486</v>
      </c>
      <c r="S495" s="296" t="s">
        <v>2488</v>
      </c>
      <c r="T495" s="289" t="s">
        <v>2489</v>
      </c>
      <c r="U495" s="304" t="s">
        <v>2304</v>
      </c>
      <c r="V495" s="290"/>
    </row>
    <row r="496" s="22" customFormat="1" ht="36" hidden="1" customHeight="1" spans="1:22">
      <c r="A496" s="288">
        <v>30</v>
      </c>
      <c r="B496" s="285" t="s">
        <v>2295</v>
      </c>
      <c r="C496" s="289" t="s">
        <v>2490</v>
      </c>
      <c r="D496" s="289" t="s">
        <v>2491</v>
      </c>
      <c r="E496" s="289" t="s">
        <v>29</v>
      </c>
      <c r="F496" s="289" t="s">
        <v>45</v>
      </c>
      <c r="G496" s="289" t="s">
        <v>31</v>
      </c>
      <c r="H496" s="289" t="s">
        <v>2484</v>
      </c>
      <c r="I496" s="289" t="s">
        <v>2492</v>
      </c>
      <c r="J496" s="289" t="s">
        <v>2486</v>
      </c>
      <c r="K496" s="296" t="s">
        <v>2493</v>
      </c>
      <c r="L496" s="289">
        <v>200</v>
      </c>
      <c r="M496" s="289">
        <v>200</v>
      </c>
      <c r="N496" s="296"/>
      <c r="O496" s="296"/>
      <c r="P496" s="289"/>
      <c r="Q496" s="296"/>
      <c r="R496" s="289" t="s">
        <v>2486</v>
      </c>
      <c r="S496" s="296" t="s">
        <v>2488</v>
      </c>
      <c r="T496" s="289" t="s">
        <v>2494</v>
      </c>
      <c r="U496" s="304" t="s">
        <v>2304</v>
      </c>
      <c r="V496" s="290"/>
    </row>
    <row r="497" s="22" customFormat="1" ht="45" hidden="1" customHeight="1" spans="1:22">
      <c r="A497" s="290">
        <v>31</v>
      </c>
      <c r="B497" s="285" t="s">
        <v>2295</v>
      </c>
      <c r="C497" s="289" t="s">
        <v>2495</v>
      </c>
      <c r="D497" s="289" t="s">
        <v>2496</v>
      </c>
      <c r="E497" s="289" t="s">
        <v>29</v>
      </c>
      <c r="F497" s="289" t="s">
        <v>928</v>
      </c>
      <c r="G497" s="289" t="s">
        <v>31</v>
      </c>
      <c r="H497" s="289" t="s">
        <v>2422</v>
      </c>
      <c r="I497" s="289" t="s">
        <v>2497</v>
      </c>
      <c r="J497" s="289" t="s">
        <v>2498</v>
      </c>
      <c r="K497" s="296" t="s">
        <v>2499</v>
      </c>
      <c r="L497" s="289">
        <v>195</v>
      </c>
      <c r="M497" s="289">
        <v>195</v>
      </c>
      <c r="N497" s="296"/>
      <c r="O497" s="296"/>
      <c r="P497" s="289"/>
      <c r="Q497" s="296"/>
      <c r="R497" s="289" t="s">
        <v>2500</v>
      </c>
      <c r="S497" s="296" t="s">
        <v>2402</v>
      </c>
      <c r="T497" s="289" t="s">
        <v>2501</v>
      </c>
      <c r="U497" s="304" t="s">
        <v>2304</v>
      </c>
      <c r="V497" s="290"/>
    </row>
    <row r="498" s="22" customFormat="1" ht="49" hidden="1" customHeight="1" spans="1:22">
      <c r="A498" s="288">
        <v>32</v>
      </c>
      <c r="B498" s="285" t="s">
        <v>2295</v>
      </c>
      <c r="C498" s="289" t="s">
        <v>2502</v>
      </c>
      <c r="D498" s="289" t="s">
        <v>2503</v>
      </c>
      <c r="E498" s="289" t="s">
        <v>29</v>
      </c>
      <c r="F498" s="289" t="s">
        <v>45</v>
      </c>
      <c r="G498" s="289" t="s">
        <v>31</v>
      </c>
      <c r="H498" s="289" t="s">
        <v>2504</v>
      </c>
      <c r="I498" s="289" t="s">
        <v>2505</v>
      </c>
      <c r="J498" s="289" t="s">
        <v>2506</v>
      </c>
      <c r="K498" s="296" t="s">
        <v>2507</v>
      </c>
      <c r="L498" s="289">
        <v>400</v>
      </c>
      <c r="M498" s="289">
        <v>400</v>
      </c>
      <c r="N498" s="296"/>
      <c r="O498" s="296"/>
      <c r="P498" s="289"/>
      <c r="Q498" s="296"/>
      <c r="R498" s="289" t="s">
        <v>2506</v>
      </c>
      <c r="S498" s="296" t="s">
        <v>2508</v>
      </c>
      <c r="T498" s="289" t="s">
        <v>2509</v>
      </c>
      <c r="U498" s="304" t="s">
        <v>2304</v>
      </c>
      <c r="V498" s="290"/>
    </row>
    <row r="499" s="22" customFormat="1" ht="51" hidden="1" customHeight="1" spans="1:22">
      <c r="A499" s="290">
        <v>33</v>
      </c>
      <c r="B499" s="285" t="s">
        <v>2295</v>
      </c>
      <c r="C499" s="289" t="s">
        <v>2510</v>
      </c>
      <c r="D499" s="289" t="s">
        <v>2511</v>
      </c>
      <c r="E499" s="289" t="s">
        <v>29</v>
      </c>
      <c r="F499" s="289" t="s">
        <v>111</v>
      </c>
      <c r="G499" s="289" t="s">
        <v>31</v>
      </c>
      <c r="H499" s="289" t="s">
        <v>2512</v>
      </c>
      <c r="I499" s="289" t="s">
        <v>2513</v>
      </c>
      <c r="J499" s="289" t="s">
        <v>2506</v>
      </c>
      <c r="K499" s="296" t="s">
        <v>2514</v>
      </c>
      <c r="L499" s="289">
        <v>420</v>
      </c>
      <c r="M499" s="289">
        <v>420</v>
      </c>
      <c r="N499" s="296"/>
      <c r="O499" s="296"/>
      <c r="P499" s="289"/>
      <c r="Q499" s="296"/>
      <c r="R499" s="289" t="s">
        <v>2506</v>
      </c>
      <c r="S499" s="296" t="s">
        <v>2508</v>
      </c>
      <c r="T499" s="289" t="s">
        <v>2515</v>
      </c>
      <c r="U499" s="304" t="s">
        <v>2304</v>
      </c>
      <c r="V499" s="290"/>
    </row>
    <row r="500" s="22" customFormat="1" ht="34" hidden="1" customHeight="1" spans="1:22">
      <c r="A500" s="288">
        <v>34</v>
      </c>
      <c r="B500" s="285" t="s">
        <v>2295</v>
      </c>
      <c r="C500" s="289" t="s">
        <v>2516</v>
      </c>
      <c r="D500" s="289" t="s">
        <v>2517</v>
      </c>
      <c r="E500" s="289" t="s">
        <v>29</v>
      </c>
      <c r="F500" s="289" t="s">
        <v>45</v>
      </c>
      <c r="G500" s="289" t="s">
        <v>31</v>
      </c>
      <c r="H500" s="289" t="s">
        <v>2518</v>
      </c>
      <c r="I500" s="289" t="s">
        <v>2519</v>
      </c>
      <c r="J500" s="289" t="s">
        <v>2370</v>
      </c>
      <c r="K500" s="296" t="s">
        <v>2520</v>
      </c>
      <c r="L500" s="289">
        <v>360</v>
      </c>
      <c r="M500" s="289">
        <v>360</v>
      </c>
      <c r="N500" s="296"/>
      <c r="O500" s="296"/>
      <c r="P500" s="289"/>
      <c r="Q500" s="296"/>
      <c r="R500" s="289" t="s">
        <v>2370</v>
      </c>
      <c r="S500" s="296" t="s">
        <v>2372</v>
      </c>
      <c r="T500" s="289" t="s">
        <v>2521</v>
      </c>
      <c r="U500" s="304" t="s">
        <v>2304</v>
      </c>
      <c r="V500" s="290"/>
    </row>
    <row r="501" s="22" customFormat="1" ht="35" hidden="1" customHeight="1" spans="1:22">
      <c r="A501" s="290">
        <v>35</v>
      </c>
      <c r="B501" s="285" t="s">
        <v>2295</v>
      </c>
      <c r="C501" s="289" t="s">
        <v>2522</v>
      </c>
      <c r="D501" s="289" t="s">
        <v>2523</v>
      </c>
      <c r="E501" s="289" t="s">
        <v>29</v>
      </c>
      <c r="F501" s="289" t="s">
        <v>45</v>
      </c>
      <c r="G501" s="289" t="s">
        <v>31</v>
      </c>
      <c r="H501" s="289" t="s">
        <v>2467</v>
      </c>
      <c r="I501" s="289" t="s">
        <v>2524</v>
      </c>
      <c r="J501" s="289" t="s">
        <v>2370</v>
      </c>
      <c r="K501" s="296" t="s">
        <v>2525</v>
      </c>
      <c r="L501" s="289">
        <v>90</v>
      </c>
      <c r="M501" s="289">
        <v>90</v>
      </c>
      <c r="N501" s="296"/>
      <c r="O501" s="296"/>
      <c r="P501" s="289"/>
      <c r="Q501" s="296"/>
      <c r="R501" s="289" t="s">
        <v>2370</v>
      </c>
      <c r="S501" s="296" t="s">
        <v>2372</v>
      </c>
      <c r="T501" s="289" t="s">
        <v>2526</v>
      </c>
      <c r="U501" s="304" t="s">
        <v>2304</v>
      </c>
      <c r="V501" s="290"/>
    </row>
    <row r="502" s="22" customFormat="1" ht="50" hidden="1" customHeight="1" spans="1:22">
      <c r="A502" s="288">
        <v>36</v>
      </c>
      <c r="B502" s="285" t="s">
        <v>2295</v>
      </c>
      <c r="C502" s="289" t="s">
        <v>2527</v>
      </c>
      <c r="D502" s="289" t="s">
        <v>2528</v>
      </c>
      <c r="E502" s="289" t="s">
        <v>29</v>
      </c>
      <c r="F502" s="289" t="s">
        <v>45</v>
      </c>
      <c r="G502" s="289" t="s">
        <v>31</v>
      </c>
      <c r="H502" s="289" t="s">
        <v>2529</v>
      </c>
      <c r="I502" s="289" t="s">
        <v>2530</v>
      </c>
      <c r="J502" s="289" t="s">
        <v>2322</v>
      </c>
      <c r="K502" s="296" t="s">
        <v>2531</v>
      </c>
      <c r="L502" s="289">
        <v>240</v>
      </c>
      <c r="M502" s="289">
        <v>240</v>
      </c>
      <c r="N502" s="296"/>
      <c r="O502" s="296"/>
      <c r="P502" s="289"/>
      <c r="Q502" s="296"/>
      <c r="R502" s="289" t="s">
        <v>2324</v>
      </c>
      <c r="S502" s="296" t="s">
        <v>2325</v>
      </c>
      <c r="T502" s="289" t="s">
        <v>2532</v>
      </c>
      <c r="U502" s="304" t="s">
        <v>2304</v>
      </c>
      <c r="V502" s="290"/>
    </row>
    <row r="503" s="22" customFormat="1" ht="75" hidden="1" customHeight="1" spans="1:22">
      <c r="A503" s="290">
        <v>37</v>
      </c>
      <c r="B503" s="285" t="s">
        <v>2295</v>
      </c>
      <c r="C503" s="289" t="s">
        <v>2533</v>
      </c>
      <c r="D503" s="289" t="s">
        <v>2534</v>
      </c>
      <c r="E503" s="289" t="s">
        <v>29</v>
      </c>
      <c r="F503" s="289" t="s">
        <v>928</v>
      </c>
      <c r="G503" s="289" t="s">
        <v>31</v>
      </c>
      <c r="H503" s="289" t="s">
        <v>2535</v>
      </c>
      <c r="I503" s="289" t="s">
        <v>2536</v>
      </c>
      <c r="J503" s="289" t="s">
        <v>2355</v>
      </c>
      <c r="K503" s="296" t="s">
        <v>2537</v>
      </c>
      <c r="L503" s="289">
        <v>330</v>
      </c>
      <c r="M503" s="289">
        <v>330</v>
      </c>
      <c r="N503" s="296"/>
      <c r="O503" s="296"/>
      <c r="P503" s="289"/>
      <c r="Q503" s="296"/>
      <c r="R503" s="289" t="s">
        <v>2355</v>
      </c>
      <c r="S503" s="296" t="s">
        <v>2357</v>
      </c>
      <c r="T503" s="289" t="s">
        <v>2538</v>
      </c>
      <c r="U503" s="304" t="s">
        <v>2304</v>
      </c>
      <c r="V503" s="290"/>
    </row>
    <row r="504" s="22" customFormat="1" ht="67" hidden="1" customHeight="1" spans="1:22">
      <c r="A504" s="288">
        <v>38</v>
      </c>
      <c r="B504" s="285" t="s">
        <v>2295</v>
      </c>
      <c r="C504" s="289" t="s">
        <v>2539</v>
      </c>
      <c r="D504" s="289" t="s">
        <v>2540</v>
      </c>
      <c r="E504" s="289" t="s">
        <v>29</v>
      </c>
      <c r="F504" s="289" t="s">
        <v>111</v>
      </c>
      <c r="G504" s="289" t="s">
        <v>31</v>
      </c>
      <c r="H504" s="289" t="s">
        <v>2541</v>
      </c>
      <c r="I504" s="289" t="s">
        <v>2542</v>
      </c>
      <c r="J504" s="289" t="s">
        <v>2322</v>
      </c>
      <c r="K504" s="296" t="s">
        <v>2543</v>
      </c>
      <c r="L504" s="289">
        <v>300</v>
      </c>
      <c r="M504" s="289">
        <v>300</v>
      </c>
      <c r="N504" s="296"/>
      <c r="O504" s="296"/>
      <c r="P504" s="289"/>
      <c r="Q504" s="296"/>
      <c r="R504" s="289" t="s">
        <v>2324</v>
      </c>
      <c r="S504" s="296" t="s">
        <v>2325</v>
      </c>
      <c r="T504" s="289" t="s">
        <v>2544</v>
      </c>
      <c r="U504" s="304" t="s">
        <v>2304</v>
      </c>
      <c r="V504" s="290"/>
    </row>
    <row r="505" s="22" customFormat="1" ht="67" hidden="1" customHeight="1" spans="1:22">
      <c r="A505" s="290">
        <v>39</v>
      </c>
      <c r="B505" s="285" t="s">
        <v>2295</v>
      </c>
      <c r="C505" s="289" t="s">
        <v>2545</v>
      </c>
      <c r="D505" s="289" t="s">
        <v>2546</v>
      </c>
      <c r="E505" s="289" t="s">
        <v>29</v>
      </c>
      <c r="F505" s="289" t="s">
        <v>111</v>
      </c>
      <c r="G505" s="289" t="s">
        <v>31</v>
      </c>
      <c r="H505" s="289" t="s">
        <v>2541</v>
      </c>
      <c r="I505" s="289" t="s">
        <v>2547</v>
      </c>
      <c r="J505" s="289" t="s">
        <v>2322</v>
      </c>
      <c r="K505" s="296" t="s">
        <v>2548</v>
      </c>
      <c r="L505" s="289">
        <v>200</v>
      </c>
      <c r="M505" s="289">
        <v>200</v>
      </c>
      <c r="N505" s="296"/>
      <c r="O505" s="296"/>
      <c r="P505" s="289"/>
      <c r="Q505" s="296"/>
      <c r="R505" s="289" t="s">
        <v>2322</v>
      </c>
      <c r="S505" s="296" t="s">
        <v>2372</v>
      </c>
      <c r="T505" s="289" t="s">
        <v>2549</v>
      </c>
      <c r="U505" s="304" t="s">
        <v>2304</v>
      </c>
      <c r="V505" s="290"/>
    </row>
    <row r="506" s="22" customFormat="1" ht="67" hidden="1" customHeight="1" spans="1:22">
      <c r="A506" s="288">
        <v>40</v>
      </c>
      <c r="B506" s="285" t="s">
        <v>2295</v>
      </c>
      <c r="C506" s="289" t="s">
        <v>2550</v>
      </c>
      <c r="D506" s="289" t="s">
        <v>2551</v>
      </c>
      <c r="E506" s="289" t="s">
        <v>29</v>
      </c>
      <c r="F506" s="289" t="s">
        <v>111</v>
      </c>
      <c r="G506" s="289" t="s">
        <v>31</v>
      </c>
      <c r="H506" s="289" t="s">
        <v>2552</v>
      </c>
      <c r="I506" s="289" t="s">
        <v>2553</v>
      </c>
      <c r="J506" s="289" t="s">
        <v>2554</v>
      </c>
      <c r="K506" s="296" t="s">
        <v>2555</v>
      </c>
      <c r="L506" s="298">
        <v>470</v>
      </c>
      <c r="M506" s="298">
        <v>470</v>
      </c>
      <c r="N506" s="296"/>
      <c r="O506" s="296"/>
      <c r="P506" s="289"/>
      <c r="Q506" s="296"/>
      <c r="R506" s="289" t="s">
        <v>2556</v>
      </c>
      <c r="S506" s="296" t="s">
        <v>2557</v>
      </c>
      <c r="T506" s="289" t="s">
        <v>2455</v>
      </c>
      <c r="U506" s="304" t="s">
        <v>2304</v>
      </c>
      <c r="V506" s="290"/>
    </row>
    <row r="507" s="22" customFormat="1" ht="87" hidden="1" customHeight="1" spans="1:22">
      <c r="A507" s="290">
        <v>41</v>
      </c>
      <c r="B507" s="285" t="s">
        <v>2295</v>
      </c>
      <c r="C507" s="289" t="s">
        <v>2558</v>
      </c>
      <c r="D507" s="289" t="s">
        <v>2559</v>
      </c>
      <c r="E507" s="289" t="s">
        <v>29</v>
      </c>
      <c r="F507" s="289" t="s">
        <v>111</v>
      </c>
      <c r="G507" s="289" t="s">
        <v>31</v>
      </c>
      <c r="H507" s="289" t="s">
        <v>2560</v>
      </c>
      <c r="I507" s="289" t="s">
        <v>2561</v>
      </c>
      <c r="J507" s="289" t="s">
        <v>2554</v>
      </c>
      <c r="K507" s="296" t="s">
        <v>2562</v>
      </c>
      <c r="L507" s="297">
        <v>500</v>
      </c>
      <c r="M507" s="297">
        <v>500</v>
      </c>
      <c r="N507" s="296"/>
      <c r="O507" s="296"/>
      <c r="P507" s="289"/>
      <c r="Q507" s="296"/>
      <c r="R507" s="289" t="s">
        <v>2556</v>
      </c>
      <c r="S507" s="296" t="s">
        <v>2557</v>
      </c>
      <c r="T507" s="289" t="s">
        <v>2455</v>
      </c>
      <c r="U507" s="304" t="s">
        <v>2304</v>
      </c>
      <c r="V507" s="290"/>
    </row>
    <row r="508" s="22" customFormat="1" ht="41" hidden="1" customHeight="1" spans="1:22">
      <c r="A508" s="288">
        <v>42</v>
      </c>
      <c r="B508" s="285" t="s">
        <v>2295</v>
      </c>
      <c r="C508" s="289" t="s">
        <v>2563</v>
      </c>
      <c r="D508" s="289" t="s">
        <v>2466</v>
      </c>
      <c r="E508" s="289" t="s">
        <v>29</v>
      </c>
      <c r="F508" s="289" t="s">
        <v>111</v>
      </c>
      <c r="G508" s="289" t="s">
        <v>31</v>
      </c>
      <c r="H508" s="289" t="s">
        <v>2467</v>
      </c>
      <c r="I508" s="289" t="s">
        <v>2468</v>
      </c>
      <c r="J508" s="289" t="s">
        <v>2370</v>
      </c>
      <c r="K508" s="296" t="s">
        <v>2469</v>
      </c>
      <c r="L508" s="297">
        <v>180</v>
      </c>
      <c r="M508" s="297">
        <v>180</v>
      </c>
      <c r="N508" s="296"/>
      <c r="O508" s="296"/>
      <c r="P508" s="289"/>
      <c r="Q508" s="296"/>
      <c r="R508" s="289" t="s">
        <v>2370</v>
      </c>
      <c r="S508" s="296" t="s">
        <v>2372</v>
      </c>
      <c r="T508" s="289" t="s">
        <v>2470</v>
      </c>
      <c r="U508" s="304" t="s">
        <v>2304</v>
      </c>
      <c r="V508" s="290"/>
    </row>
    <row r="509" s="22" customFormat="1" ht="41" hidden="1" customHeight="1" spans="1:22">
      <c r="A509" s="290">
        <v>43</v>
      </c>
      <c r="B509" s="285" t="s">
        <v>2295</v>
      </c>
      <c r="C509" s="289" t="s">
        <v>2564</v>
      </c>
      <c r="D509" s="289" t="s">
        <v>2565</v>
      </c>
      <c r="E509" s="289" t="s">
        <v>29</v>
      </c>
      <c r="F509" s="289" t="s">
        <v>111</v>
      </c>
      <c r="G509" s="289" t="s">
        <v>31</v>
      </c>
      <c r="H509" s="289" t="s">
        <v>2368</v>
      </c>
      <c r="I509" s="289" t="s">
        <v>2473</v>
      </c>
      <c r="J509" s="289" t="s">
        <v>2370</v>
      </c>
      <c r="K509" s="296" t="s">
        <v>2474</v>
      </c>
      <c r="L509" s="297">
        <v>165</v>
      </c>
      <c r="M509" s="297">
        <v>165</v>
      </c>
      <c r="N509" s="296"/>
      <c r="O509" s="296"/>
      <c r="P509" s="289"/>
      <c r="Q509" s="296"/>
      <c r="R509" s="289" t="s">
        <v>2370</v>
      </c>
      <c r="S509" s="296" t="s">
        <v>2372</v>
      </c>
      <c r="T509" s="289" t="s">
        <v>2475</v>
      </c>
      <c r="U509" s="304" t="s">
        <v>2304</v>
      </c>
      <c r="V509" s="290"/>
    </row>
    <row r="510" s="22" customFormat="1" ht="42" hidden="1" customHeight="1" spans="1:22">
      <c r="A510" s="288">
        <v>44</v>
      </c>
      <c r="B510" s="285" t="s">
        <v>2295</v>
      </c>
      <c r="C510" s="289" t="s">
        <v>2566</v>
      </c>
      <c r="D510" s="289" t="s">
        <v>2567</v>
      </c>
      <c r="E510" s="289" t="s">
        <v>29</v>
      </c>
      <c r="F510" s="289" t="s">
        <v>111</v>
      </c>
      <c r="G510" s="289" t="s">
        <v>31</v>
      </c>
      <c r="H510" s="289" t="s">
        <v>2478</v>
      </c>
      <c r="I510" s="289" t="s">
        <v>2479</v>
      </c>
      <c r="J510" s="289" t="s">
        <v>2370</v>
      </c>
      <c r="K510" s="296" t="s">
        <v>2480</v>
      </c>
      <c r="L510" s="297">
        <v>155</v>
      </c>
      <c r="M510" s="297">
        <v>155</v>
      </c>
      <c r="N510" s="296"/>
      <c r="O510" s="296"/>
      <c r="P510" s="289"/>
      <c r="Q510" s="296"/>
      <c r="R510" s="289" t="s">
        <v>2370</v>
      </c>
      <c r="S510" s="296" t="s">
        <v>2372</v>
      </c>
      <c r="T510" s="289" t="s">
        <v>2481</v>
      </c>
      <c r="U510" s="304" t="s">
        <v>2304</v>
      </c>
      <c r="V510" s="290"/>
    </row>
    <row r="511" s="22" customFormat="1" ht="53" hidden="1" customHeight="1" spans="1:22">
      <c r="A511" s="290">
        <v>45</v>
      </c>
      <c r="B511" s="285" t="s">
        <v>2295</v>
      </c>
      <c r="C511" s="289" t="s">
        <v>2568</v>
      </c>
      <c r="D511" s="289" t="s">
        <v>2569</v>
      </c>
      <c r="E511" s="289" t="s">
        <v>29</v>
      </c>
      <c r="F511" s="289" t="s">
        <v>111</v>
      </c>
      <c r="G511" s="289" t="s">
        <v>31</v>
      </c>
      <c r="H511" s="289" t="s">
        <v>2412</v>
      </c>
      <c r="I511" s="289" t="s">
        <v>2570</v>
      </c>
      <c r="J511" s="289" t="s">
        <v>2370</v>
      </c>
      <c r="K511" s="296" t="s">
        <v>2571</v>
      </c>
      <c r="L511" s="289">
        <v>500</v>
      </c>
      <c r="M511" s="289">
        <v>500</v>
      </c>
      <c r="N511" s="296"/>
      <c r="O511" s="296"/>
      <c r="P511" s="289"/>
      <c r="Q511" s="296"/>
      <c r="R511" s="289" t="s">
        <v>2370</v>
      </c>
      <c r="S511" s="296" t="s">
        <v>2372</v>
      </c>
      <c r="T511" s="289" t="s">
        <v>2572</v>
      </c>
      <c r="U511" s="304" t="s">
        <v>2304</v>
      </c>
      <c r="V511" s="290"/>
    </row>
    <row r="512" s="22" customFormat="1" ht="34" hidden="1" customHeight="1" spans="1:22">
      <c r="A512" s="288">
        <v>46</v>
      </c>
      <c r="B512" s="285" t="s">
        <v>2295</v>
      </c>
      <c r="C512" s="289" t="s">
        <v>2573</v>
      </c>
      <c r="D512" s="289" t="s">
        <v>2574</v>
      </c>
      <c r="E512" s="289" t="s">
        <v>56</v>
      </c>
      <c r="F512" s="289" t="s">
        <v>1812</v>
      </c>
      <c r="G512" s="289" t="s">
        <v>31</v>
      </c>
      <c r="H512" s="289" t="s">
        <v>2298</v>
      </c>
      <c r="I512" s="289" t="s">
        <v>2575</v>
      </c>
      <c r="J512" s="289" t="s">
        <v>1215</v>
      </c>
      <c r="K512" s="296" t="s">
        <v>2576</v>
      </c>
      <c r="L512" s="289">
        <v>250.2</v>
      </c>
      <c r="M512" s="289">
        <v>250.2</v>
      </c>
      <c r="N512" s="296"/>
      <c r="O512" s="296"/>
      <c r="P512" s="289"/>
      <c r="Q512" s="296"/>
      <c r="R512" s="289" t="s">
        <v>2301</v>
      </c>
      <c r="S512" s="296" t="s">
        <v>2302</v>
      </c>
      <c r="T512" s="289" t="s">
        <v>2577</v>
      </c>
      <c r="U512" s="304" t="s">
        <v>2304</v>
      </c>
      <c r="V512" s="290"/>
    </row>
    <row r="513" s="22" customFormat="1" ht="34" hidden="1" customHeight="1" spans="1:22">
      <c r="A513" s="290">
        <v>47</v>
      </c>
      <c r="B513" s="285" t="s">
        <v>2295</v>
      </c>
      <c r="C513" s="289" t="s">
        <v>2578</v>
      </c>
      <c r="D513" s="289" t="s">
        <v>2579</v>
      </c>
      <c r="E513" s="296" t="s">
        <v>1193</v>
      </c>
      <c r="F513" s="289" t="s">
        <v>1833</v>
      </c>
      <c r="G513" s="289" t="s">
        <v>31</v>
      </c>
      <c r="H513" s="289" t="s">
        <v>2298</v>
      </c>
      <c r="I513" s="289" t="s">
        <v>2580</v>
      </c>
      <c r="J513" s="289" t="s">
        <v>1215</v>
      </c>
      <c r="K513" s="296" t="s">
        <v>2581</v>
      </c>
      <c r="L513" s="289">
        <v>540</v>
      </c>
      <c r="M513" s="289">
        <v>540</v>
      </c>
      <c r="N513" s="296"/>
      <c r="O513" s="296"/>
      <c r="P513" s="289"/>
      <c r="Q513" s="296"/>
      <c r="R513" s="289" t="s">
        <v>2301</v>
      </c>
      <c r="S513" s="296" t="s">
        <v>2302</v>
      </c>
      <c r="T513" s="289" t="s">
        <v>2582</v>
      </c>
      <c r="U513" s="304" t="s">
        <v>2304</v>
      </c>
      <c r="V513" s="290"/>
    </row>
    <row r="514" s="22" customFormat="1" ht="34" hidden="1" customHeight="1" spans="1:22">
      <c r="A514" s="288">
        <v>48</v>
      </c>
      <c r="B514" s="285" t="s">
        <v>2295</v>
      </c>
      <c r="C514" s="289" t="s">
        <v>2583</v>
      </c>
      <c r="D514" s="289" t="s">
        <v>2584</v>
      </c>
      <c r="E514" s="289" t="s">
        <v>1109</v>
      </c>
      <c r="F514" s="289" t="s">
        <v>1109</v>
      </c>
      <c r="G514" s="289" t="s">
        <v>31</v>
      </c>
      <c r="H514" s="289" t="s">
        <v>2298</v>
      </c>
      <c r="I514" s="289" t="s">
        <v>2585</v>
      </c>
      <c r="J514" s="289" t="s">
        <v>1215</v>
      </c>
      <c r="K514" s="296"/>
      <c r="L514" s="289">
        <v>90</v>
      </c>
      <c r="M514" s="289">
        <v>90</v>
      </c>
      <c r="N514" s="296"/>
      <c r="O514" s="296"/>
      <c r="P514" s="289"/>
      <c r="Q514" s="296"/>
      <c r="R514" s="289" t="s">
        <v>2301</v>
      </c>
      <c r="S514" s="296" t="s">
        <v>2302</v>
      </c>
      <c r="T514" s="289" t="s">
        <v>2586</v>
      </c>
      <c r="U514" s="304" t="s">
        <v>2304</v>
      </c>
      <c r="V514" s="290"/>
    </row>
    <row r="515" s="22" customFormat="1" ht="46" hidden="1" customHeight="1" spans="1:22">
      <c r="A515" s="290">
        <v>49</v>
      </c>
      <c r="B515" s="285" t="s">
        <v>2295</v>
      </c>
      <c r="C515" s="289" t="s">
        <v>2587</v>
      </c>
      <c r="D515" s="289" t="s">
        <v>2588</v>
      </c>
      <c r="E515" s="289" t="s">
        <v>670</v>
      </c>
      <c r="F515" s="289" t="s">
        <v>670</v>
      </c>
      <c r="G515" s="289" t="s">
        <v>31</v>
      </c>
      <c r="H515" s="289" t="s">
        <v>2298</v>
      </c>
      <c r="I515" s="289" t="s">
        <v>2589</v>
      </c>
      <c r="J515" s="289" t="s">
        <v>2590</v>
      </c>
      <c r="K515" s="296">
        <v>489</v>
      </c>
      <c r="L515" s="289">
        <v>7</v>
      </c>
      <c r="M515" s="289">
        <v>7</v>
      </c>
      <c r="N515" s="296"/>
      <c r="O515" s="296"/>
      <c r="P515" s="289"/>
      <c r="Q515" s="296"/>
      <c r="R515" s="289" t="s">
        <v>2591</v>
      </c>
      <c r="S515" s="296" t="s">
        <v>2592</v>
      </c>
      <c r="T515" s="289" t="s">
        <v>2593</v>
      </c>
      <c r="U515" s="304" t="s">
        <v>2304</v>
      </c>
      <c r="V515" s="290"/>
    </row>
    <row r="516" s="21" customFormat="1" ht="56" hidden="1" customHeight="1" spans="1:22">
      <c r="A516" s="285">
        <v>50</v>
      </c>
      <c r="B516" s="285" t="s">
        <v>2295</v>
      </c>
      <c r="C516" s="286" t="s">
        <v>2594</v>
      </c>
      <c r="D516" s="286" t="s">
        <v>2595</v>
      </c>
      <c r="E516" s="286" t="s">
        <v>100</v>
      </c>
      <c r="F516" s="286" t="s">
        <v>2430</v>
      </c>
      <c r="G516" s="286" t="s">
        <v>31</v>
      </c>
      <c r="H516" s="286" t="s">
        <v>2596</v>
      </c>
      <c r="I516" s="286" t="s">
        <v>2597</v>
      </c>
      <c r="J516" s="286" t="s">
        <v>2486</v>
      </c>
      <c r="K516" s="294" t="s">
        <v>2598</v>
      </c>
      <c r="L516" s="286">
        <v>4000</v>
      </c>
      <c r="M516" s="286"/>
      <c r="N516" s="294"/>
      <c r="O516" s="294"/>
      <c r="P516" s="286">
        <v>4000</v>
      </c>
      <c r="Q516" s="294"/>
      <c r="R516" s="286" t="s">
        <v>2486</v>
      </c>
      <c r="S516" s="294" t="s">
        <v>2488</v>
      </c>
      <c r="T516" s="286" t="s">
        <v>2599</v>
      </c>
      <c r="U516" s="302" t="s">
        <v>2304</v>
      </c>
      <c r="V516" s="285"/>
    </row>
    <row r="517" s="21" customFormat="1" ht="56" hidden="1" customHeight="1" spans="1:22">
      <c r="A517" s="285">
        <v>51</v>
      </c>
      <c r="B517" s="285" t="s">
        <v>2295</v>
      </c>
      <c r="C517" s="286" t="s">
        <v>2600</v>
      </c>
      <c r="D517" s="286" t="s">
        <v>2601</v>
      </c>
      <c r="E517" s="286" t="s">
        <v>100</v>
      </c>
      <c r="F517" s="286" t="s">
        <v>2430</v>
      </c>
      <c r="G517" s="286" t="s">
        <v>31</v>
      </c>
      <c r="H517" s="286" t="s">
        <v>2596</v>
      </c>
      <c r="I517" s="286" t="s">
        <v>2602</v>
      </c>
      <c r="J517" s="286" t="s">
        <v>2486</v>
      </c>
      <c r="K517" s="294" t="s">
        <v>2603</v>
      </c>
      <c r="L517" s="286">
        <v>7000</v>
      </c>
      <c r="M517" s="286"/>
      <c r="N517" s="294"/>
      <c r="O517" s="294"/>
      <c r="P517" s="286">
        <v>7000</v>
      </c>
      <c r="Q517" s="294"/>
      <c r="R517" s="286" t="s">
        <v>2486</v>
      </c>
      <c r="S517" s="294" t="s">
        <v>2488</v>
      </c>
      <c r="T517" s="286" t="s">
        <v>2599</v>
      </c>
      <c r="U517" s="302" t="s">
        <v>2304</v>
      </c>
      <c r="V517" s="285"/>
    </row>
    <row r="518" s="21" customFormat="1" ht="56" hidden="1" customHeight="1" spans="1:22">
      <c r="A518" s="285">
        <v>52</v>
      </c>
      <c r="B518" s="285" t="s">
        <v>2295</v>
      </c>
      <c r="C518" s="286" t="s">
        <v>2604</v>
      </c>
      <c r="D518" s="286" t="s">
        <v>2605</v>
      </c>
      <c r="E518" s="286" t="s">
        <v>100</v>
      </c>
      <c r="F518" s="286" t="s">
        <v>2430</v>
      </c>
      <c r="G518" s="286" t="s">
        <v>31</v>
      </c>
      <c r="H518" s="286" t="s">
        <v>2596</v>
      </c>
      <c r="I518" s="286" t="s">
        <v>2606</v>
      </c>
      <c r="J518" s="286" t="s">
        <v>2486</v>
      </c>
      <c r="K518" s="294" t="s">
        <v>2607</v>
      </c>
      <c r="L518" s="286">
        <v>4000</v>
      </c>
      <c r="M518" s="286"/>
      <c r="N518" s="294"/>
      <c r="O518" s="294"/>
      <c r="P518" s="286">
        <v>4000</v>
      </c>
      <c r="Q518" s="294"/>
      <c r="R518" s="286" t="s">
        <v>2486</v>
      </c>
      <c r="S518" s="294" t="s">
        <v>2488</v>
      </c>
      <c r="T518" s="286" t="s">
        <v>2599</v>
      </c>
      <c r="U518" s="302" t="s">
        <v>2304</v>
      </c>
      <c r="V518" s="285"/>
    </row>
    <row r="519" s="22" customFormat="1" ht="56" hidden="1" customHeight="1" spans="1:22">
      <c r="A519" s="290">
        <v>53</v>
      </c>
      <c r="B519" s="285" t="s">
        <v>2295</v>
      </c>
      <c r="C519" s="289" t="s">
        <v>2608</v>
      </c>
      <c r="D519" s="289" t="s">
        <v>2609</v>
      </c>
      <c r="E519" s="289" t="s">
        <v>29</v>
      </c>
      <c r="F519" s="289" t="s">
        <v>30</v>
      </c>
      <c r="G519" s="289" t="s">
        <v>31</v>
      </c>
      <c r="H519" s="289" t="s">
        <v>2484</v>
      </c>
      <c r="I519" s="289" t="s">
        <v>2610</v>
      </c>
      <c r="J519" s="289" t="s">
        <v>2486</v>
      </c>
      <c r="K519" s="296" t="s">
        <v>2611</v>
      </c>
      <c r="L519" s="297">
        <v>1000</v>
      </c>
      <c r="M519" s="289"/>
      <c r="N519" s="296"/>
      <c r="O519" s="296"/>
      <c r="P519" s="297">
        <v>1000</v>
      </c>
      <c r="Q519" s="296"/>
      <c r="R519" s="289" t="s">
        <v>2486</v>
      </c>
      <c r="S519" s="296" t="s">
        <v>2488</v>
      </c>
      <c r="T519" s="289" t="s">
        <v>2489</v>
      </c>
      <c r="U519" s="304" t="s">
        <v>2304</v>
      </c>
      <c r="V519" s="290"/>
    </row>
    <row r="520" s="22" customFormat="1" ht="56" hidden="1" customHeight="1" spans="1:22">
      <c r="A520" s="288">
        <v>54</v>
      </c>
      <c r="B520" s="285" t="s">
        <v>2295</v>
      </c>
      <c r="C520" s="289" t="s">
        <v>2612</v>
      </c>
      <c r="D520" s="289" t="s">
        <v>2613</v>
      </c>
      <c r="E520" s="289" t="s">
        <v>29</v>
      </c>
      <c r="F520" s="289" t="s">
        <v>30</v>
      </c>
      <c r="G520" s="289" t="s">
        <v>31</v>
      </c>
      <c r="H520" s="289" t="s">
        <v>2614</v>
      </c>
      <c r="I520" s="289" t="s">
        <v>2615</v>
      </c>
      <c r="J520" s="289" t="s">
        <v>2486</v>
      </c>
      <c r="K520" s="296" t="s">
        <v>2616</v>
      </c>
      <c r="L520" s="297">
        <v>1200</v>
      </c>
      <c r="M520" s="289"/>
      <c r="N520" s="296"/>
      <c r="O520" s="296"/>
      <c r="P520" s="297">
        <v>1200</v>
      </c>
      <c r="Q520" s="296"/>
      <c r="R520" s="289" t="s">
        <v>2486</v>
      </c>
      <c r="S520" s="296" t="s">
        <v>2488</v>
      </c>
      <c r="T520" s="289" t="s">
        <v>2489</v>
      </c>
      <c r="U520" s="304" t="s">
        <v>2304</v>
      </c>
      <c r="V520" s="290"/>
    </row>
    <row r="521" s="22" customFormat="1" ht="56" hidden="1" customHeight="1" spans="1:22">
      <c r="A521" s="290">
        <v>55</v>
      </c>
      <c r="B521" s="285" t="s">
        <v>2295</v>
      </c>
      <c r="C521" s="289" t="s">
        <v>2617</v>
      </c>
      <c r="D521" s="289" t="s">
        <v>2618</v>
      </c>
      <c r="E521" s="289" t="s">
        <v>29</v>
      </c>
      <c r="F521" s="289" t="s">
        <v>817</v>
      </c>
      <c r="G521" s="289" t="s">
        <v>31</v>
      </c>
      <c r="H521" s="289" t="s">
        <v>2619</v>
      </c>
      <c r="I521" s="289" t="s">
        <v>2620</v>
      </c>
      <c r="J521" s="289" t="s">
        <v>2621</v>
      </c>
      <c r="K521" s="296" t="s">
        <v>2622</v>
      </c>
      <c r="L521" s="297">
        <v>2000</v>
      </c>
      <c r="M521" s="289"/>
      <c r="N521" s="296"/>
      <c r="O521" s="296"/>
      <c r="P521" s="297">
        <v>2000</v>
      </c>
      <c r="Q521" s="296"/>
      <c r="R521" s="289" t="s">
        <v>2623</v>
      </c>
      <c r="S521" s="296" t="s">
        <v>2624</v>
      </c>
      <c r="T521" s="289" t="s">
        <v>2625</v>
      </c>
      <c r="U521" s="304" t="s">
        <v>2304</v>
      </c>
      <c r="V521" s="290"/>
    </row>
    <row r="522" s="22" customFormat="1" ht="56" hidden="1" customHeight="1" spans="1:22">
      <c r="A522" s="288">
        <v>56</v>
      </c>
      <c r="B522" s="285" t="s">
        <v>2295</v>
      </c>
      <c r="C522" s="289" t="s">
        <v>2626</v>
      </c>
      <c r="D522" s="289" t="s">
        <v>2627</v>
      </c>
      <c r="E522" s="289" t="s">
        <v>29</v>
      </c>
      <c r="F522" s="289" t="s">
        <v>817</v>
      </c>
      <c r="G522" s="289" t="s">
        <v>31</v>
      </c>
      <c r="H522" s="289" t="s">
        <v>2628</v>
      </c>
      <c r="I522" s="289" t="s">
        <v>2629</v>
      </c>
      <c r="J522" s="289" t="s">
        <v>2621</v>
      </c>
      <c r="K522" s="296" t="s">
        <v>2630</v>
      </c>
      <c r="L522" s="297">
        <v>1200</v>
      </c>
      <c r="M522" s="289"/>
      <c r="N522" s="296"/>
      <c r="O522" s="296"/>
      <c r="P522" s="297">
        <v>1200</v>
      </c>
      <c r="Q522" s="296"/>
      <c r="R522" s="289" t="s">
        <v>2623</v>
      </c>
      <c r="S522" s="296" t="s">
        <v>2624</v>
      </c>
      <c r="T522" s="289" t="s">
        <v>2631</v>
      </c>
      <c r="U522" s="304" t="s">
        <v>2304</v>
      </c>
      <c r="V522" s="290"/>
    </row>
    <row r="523" s="22" customFormat="1" ht="56" hidden="1" customHeight="1" spans="1:22">
      <c r="A523" s="290">
        <v>57</v>
      </c>
      <c r="B523" s="285" t="s">
        <v>2295</v>
      </c>
      <c r="C523" s="289" t="s">
        <v>2632</v>
      </c>
      <c r="D523" s="289" t="s">
        <v>2633</v>
      </c>
      <c r="E523" s="289" t="s">
        <v>29</v>
      </c>
      <c r="F523" s="289" t="s">
        <v>817</v>
      </c>
      <c r="G523" s="289" t="s">
        <v>31</v>
      </c>
      <c r="H523" s="289" t="s">
        <v>2634</v>
      </c>
      <c r="I523" s="289" t="s">
        <v>2635</v>
      </c>
      <c r="J523" s="289" t="s">
        <v>2621</v>
      </c>
      <c r="K523" s="296" t="s">
        <v>2636</v>
      </c>
      <c r="L523" s="297">
        <v>1200</v>
      </c>
      <c r="M523" s="289"/>
      <c r="N523" s="296"/>
      <c r="O523" s="296"/>
      <c r="P523" s="297">
        <v>1200</v>
      </c>
      <c r="Q523" s="296"/>
      <c r="R523" s="289" t="s">
        <v>2623</v>
      </c>
      <c r="S523" s="296" t="s">
        <v>2624</v>
      </c>
      <c r="T523" s="289" t="s">
        <v>2637</v>
      </c>
      <c r="U523" s="304" t="s">
        <v>2304</v>
      </c>
      <c r="V523" s="290"/>
    </row>
    <row r="524" s="22" customFormat="1" ht="56" hidden="1" customHeight="1" spans="1:22">
      <c r="A524" s="288">
        <v>58</v>
      </c>
      <c r="B524" s="285" t="s">
        <v>2295</v>
      </c>
      <c r="C524" s="289" t="s">
        <v>2638</v>
      </c>
      <c r="D524" s="289" t="s">
        <v>2639</v>
      </c>
      <c r="E524" s="289" t="s">
        <v>29</v>
      </c>
      <c r="F524" s="289" t="s">
        <v>817</v>
      </c>
      <c r="G524" s="289" t="s">
        <v>31</v>
      </c>
      <c r="H524" s="289" t="s">
        <v>2640</v>
      </c>
      <c r="I524" s="289" t="s">
        <v>2641</v>
      </c>
      <c r="J524" s="289" t="s">
        <v>2621</v>
      </c>
      <c r="K524" s="296" t="s">
        <v>2622</v>
      </c>
      <c r="L524" s="297">
        <v>2000</v>
      </c>
      <c r="M524" s="289"/>
      <c r="N524" s="296"/>
      <c r="O524" s="296"/>
      <c r="P524" s="297">
        <v>2000</v>
      </c>
      <c r="Q524" s="296"/>
      <c r="R524" s="289" t="s">
        <v>2623</v>
      </c>
      <c r="S524" s="296" t="s">
        <v>2624</v>
      </c>
      <c r="T524" s="289" t="s">
        <v>2642</v>
      </c>
      <c r="U524" s="304" t="s">
        <v>2304</v>
      </c>
      <c r="V524" s="290"/>
    </row>
    <row r="525" s="22" customFormat="1" ht="56" hidden="1" customHeight="1" spans="1:22">
      <c r="A525" s="290">
        <v>59</v>
      </c>
      <c r="B525" s="285" t="s">
        <v>2295</v>
      </c>
      <c r="C525" s="289" t="s">
        <v>2643</v>
      </c>
      <c r="D525" s="289" t="s">
        <v>2644</v>
      </c>
      <c r="E525" s="289" t="s">
        <v>29</v>
      </c>
      <c r="F525" s="289" t="s">
        <v>817</v>
      </c>
      <c r="G525" s="289" t="s">
        <v>31</v>
      </c>
      <c r="H525" s="289" t="s">
        <v>2645</v>
      </c>
      <c r="I525" s="289" t="s">
        <v>2646</v>
      </c>
      <c r="J525" s="289" t="s">
        <v>2621</v>
      </c>
      <c r="K525" s="296" t="s">
        <v>2647</v>
      </c>
      <c r="L525" s="297">
        <v>12000</v>
      </c>
      <c r="M525" s="289"/>
      <c r="N525" s="296"/>
      <c r="O525" s="296"/>
      <c r="P525" s="297">
        <v>12000</v>
      </c>
      <c r="Q525" s="296"/>
      <c r="R525" s="289" t="s">
        <v>2623</v>
      </c>
      <c r="S525" s="296" t="s">
        <v>2624</v>
      </c>
      <c r="T525" s="289" t="s">
        <v>2648</v>
      </c>
      <c r="U525" s="304" t="s">
        <v>2304</v>
      </c>
      <c r="V525" s="290"/>
    </row>
    <row r="526" s="22" customFormat="1" ht="56" hidden="1" customHeight="1" spans="1:22">
      <c r="A526" s="290">
        <v>60</v>
      </c>
      <c r="B526" s="285" t="s">
        <v>2295</v>
      </c>
      <c r="C526" s="289" t="s">
        <v>2649</v>
      </c>
      <c r="D526" s="289" t="s">
        <v>2650</v>
      </c>
      <c r="E526" s="289" t="s">
        <v>29</v>
      </c>
      <c r="F526" s="289" t="s">
        <v>817</v>
      </c>
      <c r="G526" s="289" t="s">
        <v>31</v>
      </c>
      <c r="H526" s="289" t="s">
        <v>2651</v>
      </c>
      <c r="I526" s="289" t="s">
        <v>2652</v>
      </c>
      <c r="J526" s="289" t="s">
        <v>2621</v>
      </c>
      <c r="K526" s="296" t="s">
        <v>2653</v>
      </c>
      <c r="L526" s="297">
        <v>960</v>
      </c>
      <c r="M526" s="289"/>
      <c r="N526" s="296"/>
      <c r="O526" s="296"/>
      <c r="P526" s="297">
        <v>960</v>
      </c>
      <c r="Q526" s="296"/>
      <c r="R526" s="289" t="s">
        <v>2623</v>
      </c>
      <c r="S526" s="296" t="s">
        <v>2624</v>
      </c>
      <c r="T526" s="289" t="s">
        <v>2654</v>
      </c>
      <c r="U526" s="304" t="s">
        <v>2304</v>
      </c>
      <c r="V526" s="290"/>
    </row>
    <row r="527" s="22" customFormat="1" ht="56" hidden="1" customHeight="1" spans="1:22">
      <c r="A527" s="290">
        <v>61</v>
      </c>
      <c r="B527" s="285" t="s">
        <v>2295</v>
      </c>
      <c r="C527" s="289" t="s">
        <v>2655</v>
      </c>
      <c r="D527" s="289" t="s">
        <v>2656</v>
      </c>
      <c r="E527" s="289" t="s">
        <v>29</v>
      </c>
      <c r="F527" s="289" t="s">
        <v>817</v>
      </c>
      <c r="G527" s="289" t="s">
        <v>31</v>
      </c>
      <c r="H527" s="289" t="s">
        <v>2657</v>
      </c>
      <c r="I527" s="289" t="s">
        <v>2658</v>
      </c>
      <c r="J527" s="289" t="s">
        <v>2621</v>
      </c>
      <c r="K527" s="296" t="s">
        <v>2659</v>
      </c>
      <c r="L527" s="297">
        <v>6400</v>
      </c>
      <c r="M527" s="289"/>
      <c r="N527" s="296"/>
      <c r="O527" s="296"/>
      <c r="P527" s="297">
        <v>6400</v>
      </c>
      <c r="Q527" s="296"/>
      <c r="R527" s="289" t="s">
        <v>2623</v>
      </c>
      <c r="S527" s="296" t="s">
        <v>2624</v>
      </c>
      <c r="T527" s="289" t="s">
        <v>2660</v>
      </c>
      <c r="U527" s="304" t="s">
        <v>2304</v>
      </c>
      <c r="V527" s="290"/>
    </row>
    <row r="528" s="22" customFormat="1" ht="56" hidden="1" customHeight="1" spans="1:22">
      <c r="A528" s="290">
        <v>62</v>
      </c>
      <c r="B528" s="285" t="s">
        <v>2295</v>
      </c>
      <c r="C528" s="289" t="s">
        <v>2661</v>
      </c>
      <c r="D528" s="289" t="s">
        <v>2662</v>
      </c>
      <c r="E528" s="289" t="s">
        <v>29</v>
      </c>
      <c r="F528" s="289" t="s">
        <v>2663</v>
      </c>
      <c r="G528" s="289" t="s">
        <v>31</v>
      </c>
      <c r="H528" s="289" t="s">
        <v>2664</v>
      </c>
      <c r="I528" s="289" t="s">
        <v>2665</v>
      </c>
      <c r="J528" s="289" t="s">
        <v>2666</v>
      </c>
      <c r="K528" s="296"/>
      <c r="L528" s="297">
        <v>3400</v>
      </c>
      <c r="M528" s="289"/>
      <c r="N528" s="296"/>
      <c r="O528" s="296"/>
      <c r="P528" s="297">
        <v>3400</v>
      </c>
      <c r="Q528" s="296"/>
      <c r="R528" s="289" t="s">
        <v>2667</v>
      </c>
      <c r="S528" s="296" t="s">
        <v>2668</v>
      </c>
      <c r="T528" s="289" t="s">
        <v>2669</v>
      </c>
      <c r="U528" s="304" t="s">
        <v>2304</v>
      </c>
      <c r="V528" s="290"/>
    </row>
    <row r="529" s="22" customFormat="1" ht="56" hidden="1" customHeight="1" spans="1:22">
      <c r="A529" s="290">
        <v>63</v>
      </c>
      <c r="B529" s="285" t="s">
        <v>2295</v>
      </c>
      <c r="C529" s="289" t="s">
        <v>2670</v>
      </c>
      <c r="D529" s="305" t="s">
        <v>2671</v>
      </c>
      <c r="E529" s="289" t="s">
        <v>29</v>
      </c>
      <c r="F529" s="289" t="s">
        <v>2663</v>
      </c>
      <c r="G529" s="289" t="s">
        <v>31</v>
      </c>
      <c r="H529" s="289" t="s">
        <v>2664</v>
      </c>
      <c r="I529" s="289" t="s">
        <v>2672</v>
      </c>
      <c r="J529" s="289" t="s">
        <v>2666</v>
      </c>
      <c r="K529" s="296"/>
      <c r="L529" s="297">
        <v>3800</v>
      </c>
      <c r="M529" s="289"/>
      <c r="N529" s="296"/>
      <c r="O529" s="296"/>
      <c r="P529" s="297">
        <v>3800</v>
      </c>
      <c r="Q529" s="296"/>
      <c r="R529" s="289" t="s">
        <v>2667</v>
      </c>
      <c r="S529" s="296" t="s">
        <v>2668</v>
      </c>
      <c r="T529" s="289" t="s">
        <v>2673</v>
      </c>
      <c r="U529" s="304" t="s">
        <v>2304</v>
      </c>
      <c r="V529" s="290"/>
    </row>
    <row r="530" s="22" customFormat="1" ht="56" hidden="1" customHeight="1" spans="1:22">
      <c r="A530" s="290">
        <v>64</v>
      </c>
      <c r="B530" s="285" t="s">
        <v>2295</v>
      </c>
      <c r="C530" s="289" t="s">
        <v>2674</v>
      </c>
      <c r="D530" s="306" t="s">
        <v>2675</v>
      </c>
      <c r="E530" s="289" t="s">
        <v>29</v>
      </c>
      <c r="F530" s="289" t="s">
        <v>2663</v>
      </c>
      <c r="G530" s="289" t="s">
        <v>31</v>
      </c>
      <c r="H530" s="289" t="s">
        <v>2676</v>
      </c>
      <c r="I530" s="306" t="s">
        <v>2677</v>
      </c>
      <c r="J530" s="306" t="s">
        <v>2666</v>
      </c>
      <c r="K530" s="296" t="s">
        <v>2678</v>
      </c>
      <c r="L530" s="297">
        <v>7600</v>
      </c>
      <c r="M530" s="289"/>
      <c r="N530" s="296"/>
      <c r="O530" s="296"/>
      <c r="P530" s="297">
        <v>7600</v>
      </c>
      <c r="Q530" s="296"/>
      <c r="R530" s="289" t="s">
        <v>2667</v>
      </c>
      <c r="S530" s="296" t="s">
        <v>2668</v>
      </c>
      <c r="T530" s="289" t="s">
        <v>2679</v>
      </c>
      <c r="U530" s="304" t="s">
        <v>2304</v>
      </c>
      <c r="V530" s="290"/>
    </row>
    <row r="531" s="22" customFormat="1" ht="56" hidden="1" customHeight="1" spans="1:22">
      <c r="A531" s="290">
        <v>65</v>
      </c>
      <c r="B531" s="285" t="s">
        <v>2295</v>
      </c>
      <c r="C531" s="289" t="s">
        <v>2680</v>
      </c>
      <c r="D531" s="289" t="s">
        <v>2681</v>
      </c>
      <c r="E531" s="289" t="s">
        <v>29</v>
      </c>
      <c r="F531" s="289" t="s">
        <v>2663</v>
      </c>
      <c r="G531" s="289" t="s">
        <v>31</v>
      </c>
      <c r="H531" s="289" t="s">
        <v>2682</v>
      </c>
      <c r="I531" s="289" t="s">
        <v>2683</v>
      </c>
      <c r="J531" s="289" t="s">
        <v>2666</v>
      </c>
      <c r="K531" s="296" t="s">
        <v>2684</v>
      </c>
      <c r="L531" s="297">
        <v>1320</v>
      </c>
      <c r="M531" s="289"/>
      <c r="N531" s="296"/>
      <c r="O531" s="296"/>
      <c r="P531" s="297">
        <v>1320</v>
      </c>
      <c r="Q531" s="296"/>
      <c r="R531" s="289" t="s">
        <v>2667</v>
      </c>
      <c r="S531" s="296" t="s">
        <v>2668</v>
      </c>
      <c r="T531" s="289" t="s">
        <v>2685</v>
      </c>
      <c r="U531" s="304" t="s">
        <v>2304</v>
      </c>
      <c r="V531" s="290"/>
    </row>
    <row r="532" s="22" customFormat="1" ht="56" hidden="1" customHeight="1" spans="1:22">
      <c r="A532" s="290">
        <v>66</v>
      </c>
      <c r="B532" s="285" t="s">
        <v>2295</v>
      </c>
      <c r="C532" s="289" t="s">
        <v>2686</v>
      </c>
      <c r="D532" s="289" t="s">
        <v>2687</v>
      </c>
      <c r="E532" s="289" t="s">
        <v>29</v>
      </c>
      <c r="F532" s="289" t="s">
        <v>2663</v>
      </c>
      <c r="G532" s="289" t="s">
        <v>31</v>
      </c>
      <c r="H532" s="289" t="s">
        <v>2619</v>
      </c>
      <c r="I532" s="289" t="s">
        <v>2688</v>
      </c>
      <c r="J532" s="289" t="s">
        <v>2666</v>
      </c>
      <c r="K532" s="296" t="s">
        <v>2689</v>
      </c>
      <c r="L532" s="297">
        <v>600</v>
      </c>
      <c r="M532" s="289"/>
      <c r="N532" s="296"/>
      <c r="O532" s="296"/>
      <c r="P532" s="297">
        <v>600</v>
      </c>
      <c r="Q532" s="296"/>
      <c r="R532" s="289" t="s">
        <v>2667</v>
      </c>
      <c r="S532" s="296" t="s">
        <v>2668</v>
      </c>
      <c r="T532" s="289" t="s">
        <v>2690</v>
      </c>
      <c r="U532" s="304" t="s">
        <v>2304</v>
      </c>
      <c r="V532" s="290"/>
    </row>
    <row r="533" s="22" customFormat="1" ht="56" hidden="1" customHeight="1" spans="1:22">
      <c r="A533" s="290">
        <v>67</v>
      </c>
      <c r="B533" s="285" t="s">
        <v>2295</v>
      </c>
      <c r="C533" s="289" t="s">
        <v>2691</v>
      </c>
      <c r="D533" s="289" t="s">
        <v>2692</v>
      </c>
      <c r="E533" s="289" t="s">
        <v>29</v>
      </c>
      <c r="F533" s="289" t="s">
        <v>2663</v>
      </c>
      <c r="G533" s="289" t="s">
        <v>31</v>
      </c>
      <c r="H533" s="289" t="s">
        <v>2693</v>
      </c>
      <c r="I533" s="289" t="s">
        <v>2694</v>
      </c>
      <c r="J533" s="289" t="s">
        <v>2666</v>
      </c>
      <c r="K533" s="296" t="s">
        <v>2695</v>
      </c>
      <c r="L533" s="297">
        <v>600</v>
      </c>
      <c r="M533" s="289"/>
      <c r="N533" s="296"/>
      <c r="O533" s="296"/>
      <c r="P533" s="297">
        <v>600</v>
      </c>
      <c r="Q533" s="296"/>
      <c r="R533" s="289" t="s">
        <v>2667</v>
      </c>
      <c r="S533" s="296" t="s">
        <v>2668</v>
      </c>
      <c r="T533" s="289" t="s">
        <v>2696</v>
      </c>
      <c r="U533" s="304" t="s">
        <v>2304</v>
      </c>
      <c r="V533" s="290"/>
    </row>
    <row r="534" s="22" customFormat="1" ht="56" hidden="1" customHeight="1" spans="1:22">
      <c r="A534" s="288">
        <v>68</v>
      </c>
      <c r="B534" s="285" t="s">
        <v>2295</v>
      </c>
      <c r="C534" s="289" t="s">
        <v>2697</v>
      </c>
      <c r="D534" s="289" t="s">
        <v>2698</v>
      </c>
      <c r="E534" s="289" t="s">
        <v>29</v>
      </c>
      <c r="F534" s="289" t="s">
        <v>2663</v>
      </c>
      <c r="G534" s="289" t="s">
        <v>31</v>
      </c>
      <c r="H534" s="289" t="s">
        <v>2699</v>
      </c>
      <c r="I534" s="289" t="s">
        <v>2700</v>
      </c>
      <c r="J534" s="289" t="s">
        <v>2666</v>
      </c>
      <c r="K534" s="296" t="s">
        <v>2701</v>
      </c>
      <c r="L534" s="297">
        <v>400</v>
      </c>
      <c r="M534" s="289"/>
      <c r="N534" s="296"/>
      <c r="O534" s="296"/>
      <c r="P534" s="297">
        <v>400</v>
      </c>
      <c r="Q534" s="296"/>
      <c r="R534" s="289" t="s">
        <v>2667</v>
      </c>
      <c r="S534" s="296" t="s">
        <v>2668</v>
      </c>
      <c r="T534" s="289" t="s">
        <v>2702</v>
      </c>
      <c r="U534" s="304" t="s">
        <v>2304</v>
      </c>
      <c r="V534" s="290"/>
    </row>
    <row r="535" s="22" customFormat="1" ht="56" hidden="1" customHeight="1" spans="1:22">
      <c r="A535" s="290">
        <v>69</v>
      </c>
      <c r="B535" s="285" t="s">
        <v>2295</v>
      </c>
      <c r="C535" s="289" t="s">
        <v>2703</v>
      </c>
      <c r="D535" s="289" t="s">
        <v>2704</v>
      </c>
      <c r="E535" s="289" t="s">
        <v>29</v>
      </c>
      <c r="F535" s="289" t="s">
        <v>2663</v>
      </c>
      <c r="G535" s="289" t="s">
        <v>31</v>
      </c>
      <c r="H535" s="289" t="s">
        <v>2705</v>
      </c>
      <c r="I535" s="289" t="s">
        <v>2706</v>
      </c>
      <c r="J535" s="289" t="s">
        <v>2666</v>
      </c>
      <c r="K535" s="296" t="s">
        <v>2707</v>
      </c>
      <c r="L535" s="297">
        <v>600</v>
      </c>
      <c r="M535" s="289"/>
      <c r="N535" s="296"/>
      <c r="O535" s="296"/>
      <c r="P535" s="297">
        <v>600</v>
      </c>
      <c r="Q535" s="296"/>
      <c r="R535" s="289" t="s">
        <v>2667</v>
      </c>
      <c r="S535" s="296" t="s">
        <v>2668</v>
      </c>
      <c r="T535" s="289" t="s">
        <v>2708</v>
      </c>
      <c r="U535" s="304" t="s">
        <v>2304</v>
      </c>
      <c r="V535" s="290"/>
    </row>
    <row r="536" s="22" customFormat="1" ht="56" hidden="1" customHeight="1" spans="1:22">
      <c r="A536" s="288">
        <v>70</v>
      </c>
      <c r="B536" s="285" t="s">
        <v>2295</v>
      </c>
      <c r="C536" s="289" t="s">
        <v>2709</v>
      </c>
      <c r="D536" s="289" t="s">
        <v>2710</v>
      </c>
      <c r="E536" s="289" t="s">
        <v>29</v>
      </c>
      <c r="F536" s="289" t="s">
        <v>817</v>
      </c>
      <c r="G536" s="289" t="s">
        <v>31</v>
      </c>
      <c r="H536" s="289" t="s">
        <v>2467</v>
      </c>
      <c r="I536" s="289" t="s">
        <v>2711</v>
      </c>
      <c r="J536" s="289" t="s">
        <v>2370</v>
      </c>
      <c r="K536" s="296" t="s">
        <v>2712</v>
      </c>
      <c r="L536" s="289">
        <v>1000</v>
      </c>
      <c r="M536" s="289"/>
      <c r="N536" s="296"/>
      <c r="O536" s="296"/>
      <c r="P536" s="289">
        <v>1000</v>
      </c>
      <c r="Q536" s="296"/>
      <c r="R536" s="289" t="s">
        <v>2370</v>
      </c>
      <c r="S536" s="296" t="s">
        <v>2372</v>
      </c>
      <c r="T536" s="289" t="s">
        <v>2713</v>
      </c>
      <c r="U536" s="304" t="s">
        <v>2304</v>
      </c>
      <c r="V536" s="308"/>
    </row>
    <row r="537" hidden="1" spans="1:22">
      <c r="A537" s="307" t="s">
        <v>2714</v>
      </c>
      <c r="B537" s="307"/>
      <c r="C537" s="307"/>
      <c r="D537" s="307"/>
      <c r="E537" s="307"/>
      <c r="F537" s="307"/>
      <c r="G537" s="307"/>
      <c r="H537" s="307"/>
      <c r="I537" s="307"/>
      <c r="J537" s="307"/>
      <c r="K537" s="307"/>
      <c r="L537" s="307"/>
      <c r="M537" s="307"/>
      <c r="N537" s="307"/>
      <c r="O537" s="307"/>
      <c r="P537" s="307"/>
      <c r="Q537" s="307"/>
      <c r="R537" s="307"/>
      <c r="S537" s="307"/>
      <c r="T537" s="309"/>
      <c r="U537" s="310"/>
      <c r="V537" s="311"/>
    </row>
    <row r="538" hidden="1" spans="1:22">
      <c r="A538" s="307"/>
      <c r="B538" s="307"/>
      <c r="C538" s="307"/>
      <c r="D538" s="307"/>
      <c r="E538" s="307"/>
      <c r="F538" s="307"/>
      <c r="G538" s="307"/>
      <c r="H538" s="307"/>
      <c r="I538" s="307"/>
      <c r="J538" s="307"/>
      <c r="K538" s="307"/>
      <c r="L538" s="307"/>
      <c r="M538" s="307"/>
      <c r="N538" s="307"/>
      <c r="O538" s="307"/>
      <c r="P538" s="307"/>
      <c r="Q538" s="307"/>
      <c r="R538" s="307"/>
      <c r="S538" s="307"/>
      <c r="T538" s="309"/>
      <c r="U538" s="310"/>
      <c r="V538" s="311"/>
    </row>
    <row r="539" hidden="1" spans="1:22">
      <c r="A539" s="307"/>
      <c r="B539" s="307"/>
      <c r="C539" s="307"/>
      <c r="D539" s="307"/>
      <c r="E539" s="307"/>
      <c r="F539" s="307"/>
      <c r="G539" s="307"/>
      <c r="H539" s="307"/>
      <c r="I539" s="307"/>
      <c r="J539" s="307"/>
      <c r="K539" s="307"/>
      <c r="L539" s="307"/>
      <c r="M539" s="307"/>
      <c r="N539" s="307"/>
      <c r="O539" s="307"/>
      <c r="P539" s="307"/>
      <c r="Q539" s="307"/>
      <c r="R539" s="307"/>
      <c r="S539" s="307"/>
      <c r="T539" s="309"/>
      <c r="U539" s="310"/>
      <c r="V539" s="311"/>
    </row>
    <row r="540" ht="99" hidden="1" customHeight="1" spans="1:22">
      <c r="A540" s="307"/>
      <c r="B540" s="307"/>
      <c r="C540" s="307"/>
      <c r="D540" s="307"/>
      <c r="E540" s="307"/>
      <c r="F540" s="307"/>
      <c r="G540" s="307"/>
      <c r="H540" s="307"/>
      <c r="I540" s="307"/>
      <c r="J540" s="307"/>
      <c r="K540" s="307"/>
      <c r="L540" s="307"/>
      <c r="M540" s="307"/>
      <c r="N540" s="307"/>
      <c r="O540" s="307"/>
      <c r="P540" s="307"/>
      <c r="Q540" s="307"/>
      <c r="R540" s="307"/>
      <c r="S540" s="307"/>
      <c r="T540" s="309"/>
      <c r="U540" s="310"/>
      <c r="V540" s="311"/>
    </row>
    <row r="541" spans="20:22">
      <c r="T541" s="309"/>
      <c r="U541" s="312"/>
      <c r="V541" s="311"/>
    </row>
    <row r="542" spans="20:22">
      <c r="T542" s="309"/>
      <c r="U542" s="312"/>
      <c r="V542" s="311"/>
    </row>
    <row r="543" spans="20:22">
      <c r="T543" s="309"/>
      <c r="U543" s="312"/>
      <c r="V543" s="311"/>
    </row>
  </sheetData>
  <autoFilter ref="A4:X540">
    <filterColumn colId="1">
      <filters>
        <filter val="霍尔果斯"/>
      </filters>
    </filterColumn>
    <extLst/>
  </autoFilter>
  <mergeCells count="49">
    <mergeCell ref="A1:D1"/>
    <mergeCell ref="A2:T2"/>
    <mergeCell ref="M3:Q3"/>
    <mergeCell ref="A5:I5"/>
    <mergeCell ref="A6:I6"/>
    <mergeCell ref="A165:I165"/>
    <mergeCell ref="A199:I199"/>
    <mergeCell ref="A250:I250"/>
    <mergeCell ref="A347:I347"/>
    <mergeCell ref="A382:I382"/>
    <mergeCell ref="A425:I425"/>
    <mergeCell ref="A466:I466"/>
    <mergeCell ref="A3:A4"/>
    <mergeCell ref="A235:A237"/>
    <mergeCell ref="C3:C4"/>
    <mergeCell ref="C235:C237"/>
    <mergeCell ref="D3:D4"/>
    <mergeCell ref="D235:D237"/>
    <mergeCell ref="E3:E4"/>
    <mergeCell ref="E235:E237"/>
    <mergeCell ref="F3:F4"/>
    <mergeCell ref="F235:F237"/>
    <mergeCell ref="G3:G4"/>
    <mergeCell ref="G235:G237"/>
    <mergeCell ref="H3:H4"/>
    <mergeCell ref="H235:H237"/>
    <mergeCell ref="I3:I4"/>
    <mergeCell ref="I235:I237"/>
    <mergeCell ref="J3:J4"/>
    <mergeCell ref="J235:J237"/>
    <mergeCell ref="K3:K4"/>
    <mergeCell ref="K235:K237"/>
    <mergeCell ref="L3:L4"/>
    <mergeCell ref="L235:L237"/>
    <mergeCell ref="M235:M237"/>
    <mergeCell ref="N235:N237"/>
    <mergeCell ref="O235:O237"/>
    <mergeCell ref="P235:P237"/>
    <mergeCell ref="Q235:Q237"/>
    <mergeCell ref="R3:R4"/>
    <mergeCell ref="R235:R237"/>
    <mergeCell ref="S3:S4"/>
    <mergeCell ref="S235:S237"/>
    <mergeCell ref="T3:T4"/>
    <mergeCell ref="T235:T237"/>
    <mergeCell ref="U3:U4"/>
    <mergeCell ref="V3:V4"/>
    <mergeCell ref="V235:V237"/>
    <mergeCell ref="A537:S540"/>
  </mergeCells>
  <conditionalFormatting sqref="E30">
    <cfRule type="duplicateValues" dxfId="0" priority="84"/>
  </conditionalFormatting>
  <conditionalFormatting sqref="D156">
    <cfRule type="duplicateValues" dxfId="1" priority="86"/>
  </conditionalFormatting>
  <conditionalFormatting sqref="D171">
    <cfRule type="duplicateValues" dxfId="0" priority="81"/>
  </conditionalFormatting>
  <conditionalFormatting sqref="D181">
    <cfRule type="duplicateValues" dxfId="0" priority="82"/>
  </conditionalFormatting>
  <conditionalFormatting sqref="E426">
    <cfRule type="duplicateValues" dxfId="0" priority="80"/>
  </conditionalFormatting>
  <conditionalFormatting sqref="E427">
    <cfRule type="duplicateValues" dxfId="0" priority="78"/>
  </conditionalFormatting>
  <conditionalFormatting sqref="E428">
    <cfRule type="duplicateValues" dxfId="0" priority="76"/>
  </conditionalFormatting>
  <conditionalFormatting sqref="E429">
    <cfRule type="duplicateValues" dxfId="0" priority="4"/>
  </conditionalFormatting>
  <conditionalFormatting sqref="E430">
    <cfRule type="duplicateValues" dxfId="0" priority="2"/>
  </conditionalFormatting>
  <conditionalFormatting sqref="E431">
    <cfRule type="duplicateValues" dxfId="0" priority="70"/>
  </conditionalFormatting>
  <conditionalFormatting sqref="E432">
    <cfRule type="duplicateValues" dxfId="0" priority="68"/>
  </conditionalFormatting>
  <conditionalFormatting sqref="E433">
    <cfRule type="duplicateValues" dxfId="0" priority="67"/>
  </conditionalFormatting>
  <conditionalFormatting sqref="E434">
    <cfRule type="duplicateValues" dxfId="0" priority="66"/>
  </conditionalFormatting>
  <conditionalFormatting sqref="E435">
    <cfRule type="duplicateValues" dxfId="0" priority="65"/>
  </conditionalFormatting>
  <conditionalFormatting sqref="E436">
    <cfRule type="duplicateValues" dxfId="0" priority="60"/>
  </conditionalFormatting>
  <conditionalFormatting sqref="E437">
    <cfRule type="duplicateValues" dxfId="0" priority="59"/>
  </conditionalFormatting>
  <conditionalFormatting sqref="E438">
    <cfRule type="duplicateValues" dxfId="0" priority="58"/>
  </conditionalFormatting>
  <conditionalFormatting sqref="E439">
    <cfRule type="duplicateValues" dxfId="0" priority="57"/>
  </conditionalFormatting>
  <conditionalFormatting sqref="E440">
    <cfRule type="duplicateValues" dxfId="0" priority="56"/>
  </conditionalFormatting>
  <conditionalFormatting sqref="E441">
    <cfRule type="duplicateValues" dxfId="0" priority="55"/>
  </conditionalFormatting>
  <conditionalFormatting sqref="E442">
    <cfRule type="duplicateValues" dxfId="0" priority="54"/>
  </conditionalFormatting>
  <conditionalFormatting sqref="E443">
    <cfRule type="duplicateValues" dxfId="0" priority="46"/>
  </conditionalFormatting>
  <conditionalFormatting sqref="E444">
    <cfRule type="duplicateValues" dxfId="0" priority="44"/>
  </conditionalFormatting>
  <conditionalFormatting sqref="E445">
    <cfRule type="duplicateValues" dxfId="0" priority="43"/>
  </conditionalFormatting>
  <conditionalFormatting sqref="E446">
    <cfRule type="duplicateValues" dxfId="0" priority="42"/>
  </conditionalFormatting>
  <conditionalFormatting sqref="E447">
    <cfRule type="duplicateValues" dxfId="0" priority="41"/>
  </conditionalFormatting>
  <conditionalFormatting sqref="E448">
    <cfRule type="duplicateValues" dxfId="0" priority="72"/>
  </conditionalFormatting>
  <conditionalFormatting sqref="E449">
    <cfRule type="duplicateValues" dxfId="0" priority="77"/>
  </conditionalFormatting>
  <conditionalFormatting sqref="E450">
    <cfRule type="duplicateValues" dxfId="0" priority="36"/>
  </conditionalFormatting>
  <conditionalFormatting sqref="E451">
    <cfRule type="duplicateValues" dxfId="0" priority="34"/>
  </conditionalFormatting>
  <conditionalFormatting sqref="E452">
    <cfRule type="duplicateValues" dxfId="0" priority="32"/>
  </conditionalFormatting>
  <conditionalFormatting sqref="E453">
    <cfRule type="duplicateValues" dxfId="0" priority="30"/>
  </conditionalFormatting>
  <conditionalFormatting sqref="E454">
    <cfRule type="duplicateValues" dxfId="0" priority="29"/>
  </conditionalFormatting>
  <conditionalFormatting sqref="E455">
    <cfRule type="duplicateValues" dxfId="0" priority="28"/>
  </conditionalFormatting>
  <conditionalFormatting sqref="E456">
    <cfRule type="duplicateValues" dxfId="0" priority="27"/>
  </conditionalFormatting>
  <conditionalFormatting sqref="E457">
    <cfRule type="duplicateValues" dxfId="0" priority="22"/>
  </conditionalFormatting>
  <conditionalFormatting sqref="E458">
    <cfRule type="duplicateValues" dxfId="0" priority="21"/>
  </conditionalFormatting>
  <conditionalFormatting sqref="E459">
    <cfRule type="duplicateValues" dxfId="0" priority="18"/>
  </conditionalFormatting>
  <conditionalFormatting sqref="E460">
    <cfRule type="duplicateValues" dxfId="0" priority="17"/>
  </conditionalFormatting>
  <conditionalFormatting sqref="E461">
    <cfRule type="duplicateValues" dxfId="0" priority="16"/>
  </conditionalFormatting>
  <conditionalFormatting sqref="E462">
    <cfRule type="duplicateValues" dxfId="0" priority="10"/>
  </conditionalFormatting>
  <conditionalFormatting sqref="E463">
    <cfRule type="duplicateValues" dxfId="0" priority="8"/>
  </conditionalFormatting>
  <conditionalFormatting sqref="E464">
    <cfRule type="duplicateValues" dxfId="0" priority="7"/>
  </conditionalFormatting>
  <conditionalFormatting sqref="E465">
    <cfRule type="duplicateValues" dxfId="0" priority="11"/>
  </conditionalFormatting>
  <conditionalFormatting sqref="D180 D173">
    <cfRule type="duplicateValues" dxfId="0" priority="83"/>
  </conditionalFormatting>
  <dataValidations count="2">
    <dataValidation type="list" allowBlank="1" showInputMessage="1" showErrorMessage="1" sqref="E412">
      <formula1>"产业发展,就业项目,乡村建设行动,巩固三保障,乡村治理和精神文明建设,项目管理费,易地搬迁后扶,其他"</formula1>
    </dataValidation>
    <dataValidation type="list" allowBlank="1" showInputMessage="1" showErrorMessage="1" errorTitle="右下角勾选" sqref="E452" errorStyle="warning">
      <formula1>"产业发展,就业项目,乡村建设行动,易地搬迁后扶,巩固三保障成果,乡村治理和精神文明建设,项目管理费,其他"</formula1>
    </dataValidation>
  </dataValidations>
  <pageMargins left="0.75" right="0.75" top="1" bottom="1" header="0.5" footer="0.5"/>
  <pageSetup paperSize="9" scale="55" fitToHeight="0" orientation="landscape"/>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9"/>
  <sheetViews>
    <sheetView workbookViewId="0">
      <selection activeCell="B9" sqref="B9"/>
    </sheetView>
  </sheetViews>
  <sheetFormatPr defaultColWidth="8.725" defaultRowHeight="13.5" outlineLevelCol="1"/>
  <cols>
    <col min="2" max="2" width="62.4583333333333" customWidth="1"/>
  </cols>
  <sheetData>
    <row r="2" spans="2:2">
      <c r="B2" t="s">
        <v>2715</v>
      </c>
    </row>
    <row r="3" spans="2:2">
      <c r="B3" t="s">
        <v>2716</v>
      </c>
    </row>
    <row r="4" spans="2:2">
      <c r="B4" t="s">
        <v>2717</v>
      </c>
    </row>
    <row r="5" spans="2:2">
      <c r="B5" t="s">
        <v>2718</v>
      </c>
    </row>
    <row r="6" spans="2:2">
      <c r="B6" t="s">
        <v>2719</v>
      </c>
    </row>
    <row r="7" spans="2:2">
      <c r="B7" t="s">
        <v>2720</v>
      </c>
    </row>
    <row r="8" spans="2:2">
      <c r="B8" t="s">
        <v>2721</v>
      </c>
    </row>
    <row r="9" spans="2:2">
      <c r="B9" t="s">
        <v>2722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2022-10-13T07:01:00Z</dcterms:created>
  <dcterms:modified xsi:type="dcterms:W3CDTF">2024-11-27T02:42:19Z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D1CDA35E2C7849E697B4210694B05E69_13</vt:lpwstr>
  </property>
  <property fmtid="{D5CDD505-2E9C-101B-9397-08002B2CF9AE}" pid="3" name="KSOProductBuildVer">
    <vt:lpwstr>2052-11.8.2.12251</vt:lpwstr>
  </property>
  <property fmtid="{D5CDD505-2E9C-101B-9397-08002B2CF9AE}" pid="4" name="KSOReadingLayout">
    <vt:bool>true</vt:bool>
  </property>
</Properties>
</file>